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6A11876F-A253-4F7F-A5AD-F703E82306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uri="GoogleSheetsCustomDataVersion2">
      <go:sheetsCustomData xmlns:go="http://customooxmlschemas.google.com/" r:id="rId5" roundtripDataChecksum="eKH1mMTpsSNlNy31nxlwFD56xZUQwbdz0Yj9DloU2cE="/>
    </ext>
  </extLst>
</workbook>
</file>

<file path=xl/calcChain.xml><?xml version="1.0" encoding="utf-8"?>
<calcChain xmlns="http://schemas.openxmlformats.org/spreadsheetml/2006/main">
  <c r="K82" i="1" l="1"/>
  <c r="K80" i="1"/>
  <c r="K78" i="1"/>
  <c r="B78" i="1"/>
  <c r="C78" i="1" s="1"/>
  <c r="D78" i="1" s="1"/>
  <c r="K76" i="1"/>
  <c r="B76" i="1"/>
  <c r="C76" i="1" s="1"/>
  <c r="D76" i="1" s="1"/>
  <c r="K74" i="1"/>
  <c r="B74" i="1"/>
  <c r="C74" i="1" s="1"/>
  <c r="D74" i="1" s="1"/>
  <c r="K72" i="1"/>
  <c r="B72" i="1"/>
  <c r="C72" i="1" s="1"/>
  <c r="D72" i="1" s="1"/>
  <c r="K70" i="1"/>
  <c r="B70" i="1"/>
  <c r="C70" i="1" s="1"/>
  <c r="D70" i="1" s="1"/>
  <c r="K68" i="1"/>
  <c r="B68" i="1"/>
  <c r="C68" i="1" s="1"/>
  <c r="D68" i="1" s="1"/>
  <c r="K66" i="1"/>
  <c r="B66" i="1"/>
  <c r="C66" i="1" s="1"/>
  <c r="D66" i="1" s="1"/>
  <c r="K64" i="1"/>
  <c r="B64" i="1"/>
  <c r="C64" i="1" s="1"/>
  <c r="D64" i="1" s="1"/>
  <c r="K62" i="1"/>
  <c r="B62" i="1"/>
  <c r="C62" i="1" s="1"/>
  <c r="D62" i="1" s="1"/>
  <c r="K60" i="1"/>
  <c r="B60" i="1"/>
  <c r="C60" i="1" s="1"/>
  <c r="D60" i="1" s="1"/>
  <c r="R38" i="1"/>
  <c r="L38" i="1"/>
  <c r="Q38" i="1" s="1"/>
  <c r="T38" i="1" s="1"/>
  <c r="R36" i="1"/>
  <c r="L36" i="1" s="1"/>
  <c r="Q36" i="1" s="1"/>
  <c r="T36" i="1" s="1"/>
  <c r="R34" i="1"/>
  <c r="L34" i="1" s="1"/>
  <c r="Q34" i="1" s="1"/>
  <c r="T34" i="1" s="1"/>
  <c r="R32" i="1"/>
  <c r="L32" i="1"/>
  <c r="Q32" i="1" s="1"/>
  <c r="T32" i="1" s="1"/>
  <c r="R30" i="1"/>
  <c r="L30" i="1"/>
  <c r="Q30" i="1" s="1"/>
  <c r="T30" i="1" s="1"/>
  <c r="R28" i="1"/>
  <c r="L28" i="1" s="1"/>
  <c r="Q28" i="1" s="1"/>
  <c r="T28" i="1" s="1"/>
  <c r="R26" i="1"/>
  <c r="L26" i="1"/>
  <c r="Q26" i="1" s="1"/>
  <c r="T26" i="1" s="1"/>
  <c r="R24" i="1"/>
  <c r="L24" i="1"/>
  <c r="Q24" i="1" s="1"/>
  <c r="T24" i="1" s="1"/>
  <c r="R22" i="1"/>
  <c r="L22" i="1" s="1"/>
  <c r="Q22" i="1" s="1"/>
  <c r="T22" i="1" s="1"/>
  <c r="R20" i="1"/>
  <c r="L20" i="1"/>
  <c r="Q20" i="1" s="1"/>
  <c r="T20" i="1" s="1"/>
  <c r="R18" i="1"/>
  <c r="L18" i="1" s="1"/>
  <c r="Q18" i="1" s="1"/>
  <c r="T18" i="1" s="1"/>
  <c r="R16" i="1"/>
  <c r="L16" i="1"/>
  <c r="Q16" i="1" s="1"/>
  <c r="T16" i="1" s="1"/>
  <c r="R14" i="1"/>
  <c r="L14" i="1"/>
  <c r="Q14" i="1" s="1"/>
  <c r="T14" i="1" s="1"/>
  <c r="R12" i="1"/>
  <c r="L12" i="1" s="1"/>
  <c r="Q12" i="1" s="1"/>
  <c r="T12" i="1" s="1"/>
  <c r="R10" i="1"/>
  <c r="L10" i="1" s="1"/>
  <c r="Q10" i="1" s="1"/>
  <c r="T10" i="1" s="1"/>
  <c r="R8" i="1"/>
  <c r="L8" i="1"/>
  <c r="Q8" i="1" s="1"/>
  <c r="T8" i="1" s="1"/>
  <c r="R6" i="1"/>
  <c r="L6" i="1"/>
  <c r="Q6" i="1" s="1"/>
  <c r="T6" i="1" s="1"/>
  <c r="U30" i="1" l="1"/>
  <c r="U32" i="1"/>
  <c r="U34" i="1"/>
  <c r="U14" i="1"/>
  <c r="U24" i="1"/>
  <c r="U20" i="1"/>
  <c r="U22" i="1"/>
  <c r="U6" i="1"/>
  <c r="F51" i="1" s="1" a="1"/>
  <c r="F51" i="1" s="1"/>
  <c r="U28" i="1"/>
  <c r="U16" i="1"/>
  <c r="U18" i="1"/>
  <c r="U36" i="1"/>
  <c r="A51" i="1" a="1"/>
  <c r="A51" i="1" s="1"/>
  <c r="B51" i="1" s="1"/>
  <c r="C51" i="1" s="1" a="1"/>
  <c r="C51" i="1" s="1"/>
  <c r="D51" i="1" s="1" a="1"/>
  <c r="D51" i="1" s="1"/>
  <c r="U38" i="1"/>
  <c r="U10" i="1"/>
  <c r="U26" i="1"/>
  <c r="U8" i="1"/>
  <c r="U12" i="1"/>
  <c r="A47" i="1" l="1" a="1"/>
  <c r="A47" i="1" s="1"/>
  <c r="B47" i="1" s="1"/>
  <c r="C47" i="1" s="1" a="1"/>
  <c r="C47" i="1" s="1"/>
  <c r="D47" i="1" s="1" a="1"/>
  <c r="D47" i="1" s="1"/>
  <c r="F45" i="1" a="1"/>
  <c r="F45" i="1" s="1"/>
  <c r="A53" i="1" a="1"/>
  <c r="A53" i="1" s="1"/>
  <c r="B53" i="1" s="1"/>
  <c r="C53" i="1" s="1" a="1"/>
  <c r="C53" i="1" s="1"/>
  <c r="D53" i="1" s="1" a="1"/>
  <c r="D53" i="1" s="1"/>
  <c r="F53" i="1" a="1"/>
  <c r="F53" i="1" s="1"/>
  <c r="F49" i="1" a="1"/>
  <c r="F49" i="1" s="1"/>
  <c r="A45" i="1" a="1"/>
  <c r="A45" i="1" s="1"/>
  <c r="F47" i="1" a="1"/>
  <c r="F47" i="1" s="1"/>
  <c r="A49" i="1" a="1"/>
  <c r="A49" i="1" s="1"/>
  <c r="B49" i="1" s="1"/>
  <c r="C49" i="1" s="1" a="1"/>
  <c r="C49" i="1" s="1"/>
  <c r="D49" i="1" s="1" a="1"/>
  <c r="D49" i="1" s="1"/>
  <c r="B82" i="1" l="1"/>
  <c r="C82" i="1" s="1"/>
  <c r="D82" i="1" s="1"/>
  <c r="B45" i="1"/>
  <c r="C45" i="1" s="1" a="1"/>
  <c r="C45" i="1" s="1"/>
  <c r="D45" i="1" s="1" a="1"/>
  <c r="D45" i="1" s="1"/>
  <c r="B80" i="1"/>
  <c r="C80" i="1" s="1"/>
  <c r="D80" i="1" s="1"/>
</calcChain>
</file>

<file path=xl/sharedStrings.xml><?xml version="1.0" encoding="utf-8"?>
<sst xmlns="http://schemas.openxmlformats.org/spreadsheetml/2006/main" count="89" uniqueCount="81">
  <si>
    <r>
      <rPr>
        <b/>
        <sz val="36"/>
        <color rgb="FF000000"/>
        <rFont val="Arial"/>
      </rPr>
      <t xml:space="preserve">
A</t>
    </r>
    <r>
      <rPr>
        <sz val="36"/>
        <color rgb="FF000000"/>
        <rFont val="Arial"/>
      </rPr>
      <t>sociación</t>
    </r>
    <r>
      <rPr>
        <b/>
        <sz val="36"/>
        <color rgb="FF000000"/>
        <rFont val="Arial"/>
      </rPr>
      <t xml:space="preserve"> C</t>
    </r>
    <r>
      <rPr>
        <sz val="36"/>
        <color rgb="FF000000"/>
        <rFont val="Arial"/>
      </rPr>
      <t>riadores de</t>
    </r>
    <r>
      <rPr>
        <b/>
        <sz val="36"/>
        <color rgb="FF000000"/>
        <rFont val="Arial"/>
      </rPr>
      <t xml:space="preserve"> C</t>
    </r>
    <r>
      <rPr>
        <sz val="36"/>
        <color rgb="FF000000"/>
        <rFont val="Arial"/>
      </rPr>
      <t>aballos</t>
    </r>
    <r>
      <rPr>
        <b/>
        <sz val="36"/>
        <color rgb="FF000000"/>
        <rFont val="Arial"/>
      </rPr>
      <t xml:space="preserve"> C</t>
    </r>
    <r>
      <rPr>
        <sz val="36"/>
        <color rgb="FF000000"/>
        <rFont val="Arial"/>
      </rPr>
      <t>riollos</t>
    </r>
  </si>
  <si>
    <t>Semifinal Nacional Campeonato
Rodeos Handicap 2024</t>
  </si>
  <si>
    <t xml:space="preserve">JURADO: </t>
  </si>
  <si>
    <t>La Baguala</t>
  </si>
  <si>
    <r>
      <rPr>
        <b/>
        <sz val="26"/>
        <color theme="1"/>
        <rFont val="Calibri"/>
      </rPr>
      <t xml:space="preserve">   </t>
    </r>
    <r>
      <rPr>
        <b/>
        <sz val="26"/>
        <color theme="1"/>
        <rFont val="Agency FB"/>
      </rPr>
      <t xml:space="preserve">FECHA: </t>
    </r>
  </si>
  <si>
    <t xml:space="preserve">CAPATAZ: </t>
  </si>
  <si>
    <t>Yuntas</t>
  </si>
  <si>
    <t>Caballos</t>
  </si>
  <si>
    <t>Jinetes</t>
  </si>
  <si>
    <t>Morfologia</t>
  </si>
  <si>
    <t>Puntajes</t>
  </si>
  <si>
    <t>Resultado final</t>
  </si>
  <si>
    <t>N°</t>
  </si>
  <si>
    <t>SBA</t>
  </si>
  <si>
    <t>Nombre</t>
  </si>
  <si>
    <t>sub T</t>
  </si>
  <si>
    <t>Total</t>
  </si>
  <si>
    <t>Puntos
Morf.</t>
  </si>
  <si>
    <t>Handicap</t>
  </si>
  <si>
    <t>Puesto</t>
  </si>
  <si>
    <t>92758
82604</t>
  </si>
  <si>
    <t>CONTRAFUEGO PRESILLA
YAJHA CATU TOPADORA</t>
  </si>
  <si>
    <t>ALFREDO JESUS MEABE 
NICOLAS ISAAC URQUIJO</t>
  </si>
  <si>
    <t>54981
70278</t>
  </si>
  <si>
    <t>PALO BORRACHO PIÑON
CAYU COIMBRA</t>
  </si>
  <si>
    <t>DIEGO NORBERTO FILARDI
JAVIER SALDUBEHERE</t>
  </si>
  <si>
    <t>83416
86155</t>
  </si>
  <si>
    <t>CLEMENTINA MALULA
PUESTERO VIEJO EL LIBERTADOR</t>
  </si>
  <si>
    <t>MATIAS CAGLIERO
PEDRO ESTESO</t>
  </si>
  <si>
    <t>85304
83256</t>
  </si>
  <si>
    <t>REPECHO PUEBLERA
CUMECO TORMENTOSA</t>
  </si>
  <si>
    <t>HORACIO ALBERTO ILLUMINATI
EMANUEL MARTIN</t>
  </si>
  <si>
    <t>74380
92947</t>
  </si>
  <si>
    <t>CIMBRONAZO BUENA RACHA
BERABEVU VICTORIA</t>
  </si>
  <si>
    <t>CANDELARIA PRANDI CARLES
JORGUE DANIEL DARUICH</t>
  </si>
  <si>
    <t>94768
94584</t>
  </si>
  <si>
    <t>CHAMBERGO TRAMPOSA
CHAMBERGO REVENIDA</t>
  </si>
  <si>
    <t>FERNANDO DIEGO CANUT
ROCIO CANUT</t>
  </si>
  <si>
    <t>82673
87340</t>
  </si>
  <si>
    <t>VIRAROS RESOLANA
CALANDRIA NENUCHA</t>
  </si>
  <si>
    <t>DIEGO ALEJANDRO BARRIOS
EMANUEL ALEJANDRO MUÑOZ</t>
  </si>
  <si>
    <t>74301
69935</t>
  </si>
  <si>
    <t>CUMECO EL VASCO
SABANDIJA PICOTEADA</t>
  </si>
  <si>
    <t>AGUSTIN BUSTOS
JUAN PABLO BUSTOS</t>
  </si>
  <si>
    <t>95315
91047</t>
  </si>
  <si>
    <t>CHAKE CHIFLADA 4975
GUACHIGO BARRANQUILLA</t>
  </si>
  <si>
    <t>MARCELO PANTALEON AGUILAR
OSVALDO BENITEZ HARDOY</t>
  </si>
  <si>
    <t>95827
92429</t>
  </si>
  <si>
    <t>MALPINTADO PULPERA
MALPINTADO LUZ MALA</t>
  </si>
  <si>
    <t>VENANCIO BRAVO ROVEDA
FELICIANO BRAVO ROVEDA</t>
  </si>
  <si>
    <t>101520
95217</t>
  </si>
  <si>
    <t>BOLICHE LA SERENATA
COSTERA DAGA</t>
  </si>
  <si>
    <t>GIANLUCA FRANCESCANGELI
GUIDO LANCIONI</t>
  </si>
  <si>
    <t xml:space="preserve">96511
71600 </t>
  </si>
  <si>
    <t>REVENIDA ATENTA
MI AIKE LA PEPA</t>
  </si>
  <si>
    <t>MATEO CAGLIERO
EZEQUIEL COLOMBO GARIN</t>
  </si>
  <si>
    <t>83475
94341</t>
  </si>
  <si>
    <t>CABORTERO PULGA
DOS ESPUELAS ANDRAJO</t>
  </si>
  <si>
    <t>GUSTAVO ADOLFO DEMERGASSO
AGUSTIN BERTAPELLI</t>
  </si>
  <si>
    <t>73433
 61068</t>
  </si>
  <si>
    <t>CLEMENTINA COCINERA
TRINCHERAS CUBIJA</t>
  </si>
  <si>
    <t>GUILLERMO ORTELLI
MATEO ORTELLI</t>
  </si>
  <si>
    <t>69192
81745</t>
  </si>
  <si>
    <t>SOÑADA PAYUCANO
AFIANZADO NOVILLADA</t>
  </si>
  <si>
    <t>ROBERTO MARTIN ORELLANO
JAVIER SALDUBEHERE</t>
  </si>
  <si>
    <t>99139
102901</t>
  </si>
  <si>
    <t>MARUMBE QUETREQUEN
MARUMBE CHINGOLITA</t>
  </si>
  <si>
    <t>IGNACIO MARIANO CINGOLANI
ELIO ESCOBAR</t>
  </si>
  <si>
    <t>80271
87856</t>
  </si>
  <si>
    <t>BERABEVU CHARAMUSCA
BERABEVU OLVIDADO</t>
  </si>
  <si>
    <t>FERNANDO JULIO ALVAREZ
JUAN MANUEL LOPEZ CASSINERIO</t>
  </si>
  <si>
    <t xml:space="preserve">Primeros cinco lugares </t>
  </si>
  <si>
    <t>Notas sobre cambios de la corrida</t>
  </si>
  <si>
    <t>N° de Yunta</t>
  </si>
  <si>
    <t>Total de puntos</t>
  </si>
  <si>
    <t>DESEMPATE</t>
  </si>
  <si>
    <t>YUNTA</t>
  </si>
  <si>
    <t>CABALLOS</t>
  </si>
  <si>
    <t>JINETES</t>
  </si>
  <si>
    <t>TOTAL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</si>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</sst>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scheme val="minor"/>
    </font>
    <font>
      <sz val="14"/>
      <color rgb="FF000000"/>
      <name val="Arial"/>
    </font>
    <font>
      <b/>
      <u/>
      <sz val="17"/>
      <color rgb="FF000000"/>
      <name val="Arial"/>
    </font>
    <font>
      <b/>
      <sz val="36"/>
      <color rgb="FF000000"/>
      <name val="Arial"/>
    </font>
    <font>
      <sz val="11"/>
      <name val="Calibri"/>
    </font>
    <font>
      <b/>
      <sz val="36"/>
      <color theme="1"/>
      <name val="Teko"/>
    </font>
    <font>
      <b/>
      <sz val="28"/>
      <color theme="1"/>
      <name val="Teko"/>
    </font>
    <font>
      <b/>
      <sz val="26"/>
      <color theme="1"/>
      <name val="Teko"/>
    </font>
    <font>
      <b/>
      <sz val="18"/>
      <color theme="1"/>
      <name val="Arial"/>
    </font>
    <font>
      <sz val="11"/>
      <color theme="1"/>
      <name val="Calibri"/>
    </font>
    <font>
      <sz val="26"/>
      <color rgb="FF000000"/>
      <name val="Arial"/>
    </font>
    <font>
      <b/>
      <sz val="26"/>
      <color theme="1"/>
      <name val="Calibri"/>
    </font>
    <font>
      <b/>
      <sz val="28"/>
      <color rgb="FF000000"/>
      <name val="Teko"/>
    </font>
    <font>
      <b/>
      <sz val="26"/>
      <color rgb="FF000000"/>
      <name val="Teko"/>
    </font>
    <font>
      <b/>
      <sz val="12"/>
      <color rgb="FF000000"/>
      <name val="Arial"/>
    </font>
    <font>
      <b/>
      <sz val="22"/>
      <color rgb="FF000000"/>
      <name val="Arial"/>
    </font>
    <font>
      <b/>
      <sz val="16"/>
      <color rgb="FF000000"/>
      <name val="Arial"/>
    </font>
    <font>
      <b/>
      <sz val="20"/>
      <color rgb="FF000000"/>
      <name val="Arial"/>
    </font>
    <font>
      <b/>
      <sz val="18"/>
      <color rgb="FF000000"/>
      <name val="Arial"/>
    </font>
    <font>
      <b/>
      <sz val="18"/>
      <color theme="1"/>
      <name val="Calibri"/>
    </font>
    <font>
      <b/>
      <sz val="16"/>
      <color theme="1"/>
      <name val="Arial"/>
    </font>
    <font>
      <sz val="18"/>
      <color rgb="FF000000"/>
      <name val="Arial"/>
    </font>
    <font>
      <sz val="18"/>
      <color theme="1"/>
      <name val="Arial"/>
    </font>
    <font>
      <sz val="24"/>
      <color rgb="FF000000"/>
      <name val="Arial"/>
    </font>
    <font>
      <sz val="16"/>
      <color rgb="FF000000"/>
      <name val="Arial"/>
    </font>
    <font>
      <sz val="16"/>
      <color theme="1"/>
      <name val="Arial"/>
    </font>
    <font>
      <sz val="48"/>
      <color theme="1"/>
      <name val="Calibri"/>
    </font>
    <font>
      <b/>
      <sz val="36"/>
      <color theme="1"/>
      <name val="Arial"/>
    </font>
    <font>
      <sz val="24"/>
      <color theme="1"/>
      <name val="Arial"/>
    </font>
    <font>
      <b/>
      <sz val="24"/>
      <color theme="1"/>
      <name val="Calibri"/>
    </font>
    <font>
      <b/>
      <sz val="36"/>
      <color theme="1"/>
      <name val="Calibri"/>
    </font>
    <font>
      <b/>
      <sz val="20"/>
      <color theme="1"/>
      <name val="Calibri"/>
    </font>
    <font>
      <sz val="30"/>
      <color theme="1"/>
      <name val="Calibri"/>
    </font>
    <font>
      <sz val="18"/>
      <color theme="1"/>
      <name val="Calibri"/>
    </font>
    <font>
      <sz val="28"/>
      <color theme="1"/>
      <name val="Calibri"/>
    </font>
    <font>
      <b/>
      <sz val="48"/>
      <color theme="1"/>
      <name val="Teko"/>
    </font>
    <font>
      <b/>
      <sz val="22"/>
      <color theme="1"/>
      <name val="Teko"/>
    </font>
    <font>
      <sz val="22"/>
      <color rgb="FF000000"/>
      <name val="Arial"/>
    </font>
    <font>
      <sz val="20"/>
      <color rgb="FF000000"/>
      <name val="Arial"/>
    </font>
    <font>
      <sz val="36"/>
      <color rgb="FF000000"/>
      <name val="Arial"/>
    </font>
    <font>
      <b/>
      <sz val="26"/>
      <color theme="1"/>
      <name val="Agency FB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C3CDEB"/>
        <bgColor rgb="FFC3CDEB"/>
      </patternFill>
    </fill>
    <fill>
      <patternFill patternType="solid">
        <fgColor rgb="FFFAFEC2"/>
        <bgColor rgb="FFFAFEC2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8996D7"/>
        <bgColor rgb="FF8996D7"/>
      </patternFill>
    </fill>
    <fill>
      <patternFill patternType="solid">
        <fgColor rgb="FFA8D08D"/>
        <bgColor rgb="FFA8D08D"/>
      </patternFill>
    </fill>
    <fill>
      <patternFill patternType="solid">
        <fgColor rgb="FFFFFF8F"/>
        <bgColor rgb="FFFFFF8F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598"/>
        <bgColor rgb="FFFFE598"/>
      </patternFill>
    </fill>
    <fill>
      <patternFill patternType="solid">
        <fgColor rgb="FFFF8B8B"/>
        <bgColor rgb="FFFF8B8B"/>
      </patternFill>
    </fill>
    <fill>
      <patternFill patternType="solid">
        <fgColor rgb="FFF4AF80"/>
        <bgColor rgb="FFF4AF80"/>
      </patternFill>
    </fill>
    <fill>
      <patternFill patternType="solid">
        <fgColor rgb="FF85CBFF"/>
        <bgColor rgb="FF85CBFF"/>
      </patternFill>
    </fill>
    <fill>
      <patternFill patternType="solid">
        <fgColor rgb="FFC9A4E4"/>
        <bgColor rgb="FFC9A4E4"/>
      </patternFill>
    </fill>
    <fill>
      <patternFill patternType="solid">
        <fgColor rgb="FFDADADA"/>
        <bgColor rgb="FFDADADA"/>
      </patternFill>
    </fill>
    <fill>
      <patternFill patternType="solid">
        <fgColor rgb="FF00B050"/>
        <bgColor rgb="FFBFBFBF"/>
      </patternFill>
    </fill>
    <fill>
      <patternFill patternType="solid">
        <fgColor rgb="FF00B050"/>
        <bgColor rgb="FFFFFFFF"/>
      </patternFill>
    </fill>
    <fill>
      <patternFill patternType="solid">
        <fgColor rgb="FF00B050"/>
        <bgColor rgb="FF00FF00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E2EFD9"/>
      </patternFill>
    </fill>
    <fill>
      <patternFill patternType="solid">
        <fgColor rgb="FF00B050"/>
        <bgColor rgb="FF8996D7"/>
      </patternFill>
    </fill>
    <fill>
      <patternFill patternType="solid">
        <fgColor rgb="FF00B050"/>
        <bgColor rgb="FFA8D08D"/>
      </patternFill>
    </fill>
    <fill>
      <patternFill patternType="solid">
        <fgColor rgb="FF00B050"/>
        <bgColor rgb="FFFFFF8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2F2F2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top" wrapText="1"/>
    </xf>
    <xf numFmtId="0" fontId="8" fillId="2" borderId="12" xfId="0" applyFont="1" applyFill="1" applyBorder="1" applyAlignment="1">
      <alignment vertical="center" wrapText="1"/>
    </xf>
    <xf numFmtId="0" fontId="9" fillId="2" borderId="13" xfId="0" applyFont="1" applyFill="1" applyBorder="1"/>
    <xf numFmtId="0" fontId="1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vertical="center" wrapText="1"/>
    </xf>
    <xf numFmtId="0" fontId="9" fillId="2" borderId="25" xfId="0" applyFont="1" applyFill="1" applyBorder="1"/>
    <xf numFmtId="0" fontId="9" fillId="2" borderId="26" xfId="0" applyFont="1" applyFill="1" applyBorder="1"/>
    <xf numFmtId="0" fontId="11" fillId="2" borderId="25" xfId="0" applyFont="1" applyFill="1" applyBorder="1" applyAlignment="1">
      <alignment horizontal="right" vertical="center" wrapText="1"/>
    </xf>
    <xf numFmtId="0" fontId="8" fillId="2" borderId="32" xfId="0" applyFont="1" applyFill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vertical="center"/>
    </xf>
    <xf numFmtId="0" fontId="16" fillId="0" borderId="39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2" fontId="17" fillId="3" borderId="40" xfId="0" applyNumberFormat="1" applyFont="1" applyFill="1" applyBorder="1" applyAlignment="1">
      <alignment horizontal="center" vertical="center" wrapText="1"/>
    </xf>
    <xf numFmtId="1" fontId="23" fillId="10" borderId="40" xfId="0" applyNumberFormat="1" applyFont="1" applyFill="1" applyBorder="1" applyAlignment="1">
      <alignment horizontal="center" vertical="center" wrapText="1"/>
    </xf>
    <xf numFmtId="2" fontId="17" fillId="9" borderId="40" xfId="0" applyNumberFormat="1" applyFont="1" applyFill="1" applyBorder="1" applyAlignment="1">
      <alignment horizontal="center" vertical="center" wrapText="1"/>
    </xf>
    <xf numFmtId="0" fontId="23" fillId="10" borderId="40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3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2" fontId="17" fillId="23" borderId="40" xfId="0" applyNumberFormat="1" applyFont="1" applyFill="1" applyBorder="1" applyAlignment="1">
      <alignment horizontal="center" vertical="center" wrapText="1"/>
    </xf>
    <xf numFmtId="1" fontId="23" fillId="26" borderId="40" xfId="0" applyNumberFormat="1" applyFont="1" applyFill="1" applyBorder="1" applyAlignment="1">
      <alignment horizontal="center" vertical="center" wrapText="1"/>
    </xf>
    <xf numFmtId="0" fontId="9" fillId="22" borderId="13" xfId="0" applyFont="1" applyFill="1" applyBorder="1"/>
    <xf numFmtId="0" fontId="0" fillId="27" borderId="0" xfId="0" applyFill="1"/>
    <xf numFmtId="2" fontId="17" fillId="25" borderId="40" xfId="0" applyNumberFormat="1" applyFont="1" applyFill="1" applyBorder="1" applyAlignment="1">
      <alignment horizontal="center" vertical="center" wrapText="1"/>
    </xf>
    <xf numFmtId="0" fontId="23" fillId="26" borderId="40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38" fillId="6" borderId="44" xfId="0" applyFont="1" applyFill="1" applyBorder="1" applyAlignment="1">
      <alignment horizontal="center" vertical="center" wrapText="1"/>
    </xf>
    <xf numFmtId="0" fontId="33" fillId="6" borderId="44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/>
    </xf>
    <xf numFmtId="0" fontId="34" fillId="6" borderId="57" xfId="0" applyFont="1" applyFill="1" applyBorder="1" applyAlignment="1">
      <alignment horizontal="center" vertical="center"/>
    </xf>
    <xf numFmtId="0" fontId="4" fillId="0" borderId="54" xfId="0" applyFont="1" applyBorder="1"/>
    <xf numFmtId="0" fontId="4" fillId="0" borderId="60" xfId="0" applyFont="1" applyBorder="1"/>
    <xf numFmtId="0" fontId="4" fillId="0" borderId="51" xfId="0" applyFont="1" applyBorder="1"/>
    <xf numFmtId="0" fontId="32" fillId="11" borderId="43" xfId="0" applyFont="1" applyFill="1" applyBorder="1" applyAlignment="1">
      <alignment horizontal="center" vertical="center"/>
    </xf>
    <xf numFmtId="0" fontId="4" fillId="0" borderId="46" xfId="0" applyFont="1" applyBorder="1"/>
    <xf numFmtId="0" fontId="34" fillId="11" borderId="5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4" fillId="0" borderId="56" xfId="0" applyFont="1" applyBorder="1"/>
    <xf numFmtId="0" fontId="7" fillId="2" borderId="55" xfId="0" applyFont="1" applyFill="1" applyBorder="1" applyAlignment="1">
      <alignment horizontal="center" vertical="center"/>
    </xf>
    <xf numFmtId="0" fontId="4" fillId="0" borderId="66" xfId="0" applyFont="1" applyBorder="1"/>
    <xf numFmtId="0" fontId="33" fillId="11" borderId="44" xfId="0" applyFont="1" applyFill="1" applyBorder="1" applyAlignment="1">
      <alignment horizontal="center" vertical="center" wrapText="1"/>
    </xf>
    <xf numFmtId="0" fontId="34" fillId="16" borderId="44" xfId="0" applyFont="1" applyFill="1" applyBorder="1" applyAlignment="1">
      <alignment horizontal="center" vertical="center"/>
    </xf>
    <xf numFmtId="0" fontId="34" fillId="17" borderId="44" xfId="0" applyFont="1" applyFill="1" applyBorder="1" applyAlignment="1">
      <alignment horizontal="center" vertical="center"/>
    </xf>
    <xf numFmtId="0" fontId="4" fillId="0" borderId="61" xfId="0" applyFont="1" applyBorder="1"/>
    <xf numFmtId="0" fontId="35" fillId="1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6" xfId="0" applyFont="1" applyBorder="1"/>
    <xf numFmtId="0" fontId="4" fillId="0" borderId="65" xfId="0" applyFont="1" applyBorder="1"/>
    <xf numFmtId="0" fontId="33" fillId="6" borderId="44" xfId="0" applyFont="1" applyFill="1" applyBorder="1" applyAlignment="1">
      <alignment horizontal="center" vertical="center"/>
    </xf>
    <xf numFmtId="0" fontId="32" fillId="6" borderId="43" xfId="0" applyFont="1" applyFill="1" applyBorder="1" applyAlignment="1">
      <alignment horizontal="center" vertical="center"/>
    </xf>
    <xf numFmtId="0" fontId="37" fillId="6" borderId="43" xfId="0" applyFont="1" applyFill="1" applyBorder="1" applyAlignment="1">
      <alignment horizontal="center" vertical="center" wrapText="1"/>
    </xf>
    <xf numFmtId="0" fontId="37" fillId="11" borderId="43" xfId="0" applyFont="1" applyFill="1" applyBorder="1" applyAlignment="1">
      <alignment horizontal="center" vertical="center" wrapText="1"/>
    </xf>
    <xf numFmtId="0" fontId="24" fillId="11" borderId="44" xfId="0" applyFont="1" applyFill="1" applyBorder="1" applyAlignment="1">
      <alignment horizontal="center" vertical="center" wrapText="1"/>
    </xf>
    <xf numFmtId="0" fontId="38" fillId="11" borderId="44" xfId="0" applyFont="1" applyFill="1" applyBorder="1" applyAlignment="1">
      <alignment horizontal="center" vertical="center" wrapText="1"/>
    </xf>
    <xf numFmtId="0" fontId="38" fillId="11" borderId="57" xfId="0" applyFont="1" applyFill="1" applyBorder="1" applyAlignment="1">
      <alignment horizontal="center" vertical="center" wrapText="1"/>
    </xf>
    <xf numFmtId="0" fontId="4" fillId="0" borderId="53" xfId="0" applyFont="1" applyBorder="1"/>
    <xf numFmtId="0" fontId="4" fillId="0" borderId="67" xfId="0" applyFont="1" applyBorder="1"/>
    <xf numFmtId="0" fontId="4" fillId="0" borderId="50" xfId="0" applyFont="1" applyBorder="1"/>
    <xf numFmtId="0" fontId="4" fillId="0" borderId="68" xfId="0" applyFont="1" applyBorder="1"/>
    <xf numFmtId="0" fontId="21" fillId="7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5" fillId="7" borderId="44" xfId="0" applyFont="1" applyFill="1" applyBorder="1" applyAlignment="1">
      <alignment horizontal="center" vertical="center" wrapText="1"/>
    </xf>
    <xf numFmtId="0" fontId="10" fillId="6" borderId="44" xfId="0" applyFont="1" applyFill="1" applyBorder="1" applyAlignment="1">
      <alignment horizontal="center" vertical="center" wrapText="1"/>
    </xf>
    <xf numFmtId="0" fontId="26" fillId="12" borderId="5" xfId="0" applyFont="1" applyFill="1" applyBorder="1" applyAlignment="1">
      <alignment horizontal="center" vertical="center"/>
    </xf>
    <xf numFmtId="0" fontId="4" fillId="0" borderId="49" xfId="0" applyFont="1" applyBorder="1"/>
    <xf numFmtId="0" fontId="15" fillId="6" borderId="4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34" fillId="14" borderId="44" xfId="0" applyFont="1" applyFill="1" applyBorder="1" applyAlignment="1">
      <alignment horizontal="center" vertical="center"/>
    </xf>
    <xf numFmtId="0" fontId="38" fillId="6" borderId="57" xfId="0" applyFont="1" applyFill="1" applyBorder="1" applyAlignment="1">
      <alignment horizontal="center" vertical="center" wrapText="1"/>
    </xf>
    <xf numFmtId="0" fontId="37" fillId="6" borderId="44" xfId="0" applyFont="1" applyFill="1" applyBorder="1" applyAlignment="1">
      <alignment horizontal="center" vertical="center" wrapText="1"/>
    </xf>
    <xf numFmtId="0" fontId="23" fillId="6" borderId="44" xfId="0" applyFont="1" applyFill="1" applyBorder="1" applyAlignment="1">
      <alignment horizontal="center" vertical="center" wrapText="1"/>
    </xf>
    <xf numFmtId="0" fontId="23" fillId="8" borderId="57" xfId="0" applyFont="1" applyFill="1" applyBorder="1" applyAlignment="1">
      <alignment horizontal="center" vertical="center" wrapText="1"/>
    </xf>
    <xf numFmtId="0" fontId="16" fillId="18" borderId="57" xfId="0" applyFont="1" applyFill="1" applyBorder="1" applyAlignment="1">
      <alignment horizontal="center" vertical="center" wrapText="1"/>
    </xf>
    <xf numFmtId="0" fontId="23" fillId="4" borderId="57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23" fillId="11" borderId="44" xfId="0" applyFont="1" applyFill="1" applyBorder="1" applyAlignment="1">
      <alignment horizontal="center" vertical="center" wrapText="1"/>
    </xf>
    <xf numFmtId="0" fontId="27" fillId="13" borderId="48" xfId="0" applyFont="1" applyFill="1" applyBorder="1" applyAlignment="1">
      <alignment horizontal="center" vertical="center"/>
    </xf>
    <xf numFmtId="0" fontId="4" fillId="0" borderId="37" xfId="0" applyFont="1" applyBorder="1"/>
    <xf numFmtId="0" fontId="4" fillId="0" borderId="38" xfId="0" applyFont="1" applyBorder="1"/>
    <xf numFmtId="0" fontId="29" fillId="2" borderId="55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center" vertical="center" wrapText="1"/>
    </xf>
    <xf numFmtId="0" fontId="34" fillId="15" borderId="44" xfId="0" applyFont="1" applyFill="1" applyBorder="1" applyAlignment="1">
      <alignment horizontal="center" vertical="center"/>
    </xf>
    <xf numFmtId="2" fontId="10" fillId="8" borderId="44" xfId="0" applyNumberFormat="1" applyFont="1" applyFill="1" applyBorder="1" applyAlignment="1">
      <alignment horizontal="center" vertical="center" wrapText="1"/>
    </xf>
    <xf numFmtId="2" fontId="23" fillId="9" borderId="44" xfId="0" applyNumberFormat="1" applyFont="1" applyFill="1" applyBorder="1" applyAlignment="1">
      <alignment horizontal="center" vertical="center" wrapText="1"/>
    </xf>
    <xf numFmtId="2" fontId="23" fillId="6" borderId="44" xfId="0" applyNumberFormat="1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4" fillId="0" borderId="47" xfId="0" applyFont="1" applyBorder="1"/>
    <xf numFmtId="2" fontId="23" fillId="23" borderId="44" xfId="0" applyNumberFormat="1" applyFont="1" applyFill="1" applyBorder="1" applyAlignment="1">
      <alignment horizontal="center" vertical="center" wrapText="1"/>
    </xf>
    <xf numFmtId="0" fontId="4" fillId="27" borderId="41" xfId="0" applyFont="1" applyFill="1" applyBorder="1"/>
    <xf numFmtId="2" fontId="23" fillId="19" borderId="44" xfId="0" applyNumberFormat="1" applyFont="1" applyFill="1" applyBorder="1" applyAlignment="1">
      <alignment horizontal="center" vertical="center" wrapText="1"/>
    </xf>
    <xf numFmtId="0" fontId="10" fillId="19" borderId="45" xfId="0" applyFont="1" applyFill="1" applyBorder="1" applyAlignment="1">
      <alignment horizontal="center" vertical="center" wrapText="1"/>
    </xf>
    <xf numFmtId="0" fontId="4" fillId="27" borderId="47" xfId="0" applyFont="1" applyFill="1" applyBorder="1"/>
    <xf numFmtId="0" fontId="10" fillId="28" borderId="44" xfId="0" applyFont="1" applyFill="1" applyBorder="1" applyAlignment="1">
      <alignment horizontal="center" vertical="center" wrapText="1"/>
    </xf>
    <xf numFmtId="2" fontId="10" fillId="24" borderId="44" xfId="0" applyNumberFormat="1" applyFont="1" applyFill="1" applyBorder="1" applyAlignment="1">
      <alignment horizontal="center" vertical="center" wrapText="1"/>
    </xf>
    <xf numFmtId="0" fontId="22" fillId="7" borderId="44" xfId="0" applyFont="1" applyFill="1" applyBorder="1" applyAlignment="1">
      <alignment horizontal="center" vertical="center" wrapText="1"/>
    </xf>
    <xf numFmtId="0" fontId="15" fillId="28" borderId="43" xfId="0" applyFont="1" applyFill="1" applyBorder="1" applyAlignment="1">
      <alignment horizontal="center" vertical="center" wrapText="1"/>
    </xf>
    <xf numFmtId="0" fontId="4" fillId="27" borderId="46" xfId="0" applyFont="1" applyFill="1" applyBorder="1"/>
    <xf numFmtId="0" fontId="21" fillId="19" borderId="44" xfId="0" applyFont="1" applyFill="1" applyBorder="1" applyAlignment="1">
      <alignment horizontal="center" vertical="center" wrapText="1"/>
    </xf>
    <xf numFmtId="0" fontId="21" fillId="21" borderId="44" xfId="0" applyFont="1" applyFill="1" applyBorder="1" applyAlignment="1">
      <alignment horizontal="center" vertical="center" wrapText="1"/>
    </xf>
    <xf numFmtId="0" fontId="25" fillId="19" borderId="44" xfId="0" applyFont="1" applyFill="1" applyBorder="1" applyAlignment="1">
      <alignment horizontal="center" vertical="center" wrapText="1"/>
    </xf>
    <xf numFmtId="0" fontId="22" fillId="19" borderId="44" xfId="0" applyFont="1" applyFill="1" applyBorder="1" applyAlignment="1">
      <alignment horizontal="center" vertical="center" wrapText="1"/>
    </xf>
    <xf numFmtId="0" fontId="28" fillId="5" borderId="52" xfId="0" applyFont="1" applyFill="1" applyBorder="1" applyAlignment="1">
      <alignment horizontal="left" vertical="top" wrapText="1"/>
    </xf>
    <xf numFmtId="0" fontId="4" fillId="0" borderId="58" xfId="0" applyFont="1" applyBorder="1"/>
    <xf numFmtId="0" fontId="0" fillId="0" borderId="0" xfId="0"/>
    <xf numFmtId="0" fontId="4" fillId="0" borderId="59" xfId="0" applyFont="1" applyBorder="1"/>
    <xf numFmtId="0" fontId="4" fillId="0" borderId="62" xfId="0" applyFont="1" applyBorder="1"/>
    <xf numFmtId="0" fontId="4" fillId="0" borderId="63" xfId="0" applyFont="1" applyBorder="1"/>
    <xf numFmtId="0" fontId="4" fillId="0" borderId="64" xfId="0" applyFont="1" applyBorder="1"/>
    <xf numFmtId="0" fontId="10" fillId="19" borderId="44" xfId="0" applyFont="1" applyFill="1" applyBorder="1" applyAlignment="1">
      <alignment horizontal="center" vertical="center" wrapText="1"/>
    </xf>
    <xf numFmtId="2" fontId="23" fillId="25" borderId="44" xfId="0" applyNumberFormat="1" applyFont="1" applyFill="1" applyBorder="1" applyAlignment="1">
      <alignment horizontal="center" vertical="center" wrapText="1"/>
    </xf>
    <xf numFmtId="0" fontId="15" fillId="19" borderId="43" xfId="0" applyFont="1" applyFill="1" applyBorder="1" applyAlignment="1">
      <alignment horizontal="center" vertical="center" wrapText="1"/>
    </xf>
    <xf numFmtId="0" fontId="21" fillId="20" borderId="44" xfId="0" applyFont="1" applyFill="1" applyBorder="1" applyAlignment="1">
      <alignment horizontal="center" vertical="center" wrapText="1"/>
    </xf>
    <xf numFmtId="0" fontId="22" fillId="22" borderId="44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21" fillId="6" borderId="44" xfId="0" applyFont="1" applyFill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center" vertical="center" wrapText="1"/>
    </xf>
    <xf numFmtId="0" fontId="10" fillId="11" borderId="44" xfId="0" applyFont="1" applyFill="1" applyBorder="1" applyAlignment="1">
      <alignment horizontal="center" vertical="center" wrapText="1"/>
    </xf>
    <xf numFmtId="2" fontId="23" fillId="3" borderId="44" xfId="0" applyNumberFormat="1" applyFont="1" applyFill="1" applyBorder="1" applyAlignment="1">
      <alignment horizontal="center" vertical="center" wrapText="1"/>
    </xf>
    <xf numFmtId="0" fontId="4" fillId="0" borderId="70" xfId="0" applyFont="1" applyBorder="1"/>
    <xf numFmtId="0" fontId="4" fillId="0" borderId="71" xfId="0" applyFont="1" applyBorder="1"/>
    <xf numFmtId="0" fontId="4" fillId="0" borderId="69" xfId="0" applyFont="1" applyBorder="1"/>
    <xf numFmtId="0" fontId="22" fillId="2" borderId="44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4" fillId="0" borderId="35" xfId="0" applyFont="1" applyBorder="1"/>
    <xf numFmtId="0" fontId="3" fillId="0" borderId="36" xfId="0" applyFont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top" wrapText="1"/>
    </xf>
    <xf numFmtId="0" fontId="18" fillId="0" borderId="3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4" fillId="0" borderId="15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7" fillId="2" borderId="2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4" fillId="0" borderId="23" xfId="0" applyFont="1" applyBorder="1"/>
    <xf numFmtId="0" fontId="10" fillId="2" borderId="27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13" fillId="2" borderId="27" xfId="0" applyFont="1" applyFill="1" applyBorder="1" applyAlignment="1">
      <alignment horizontal="center" vertical="center" wrapText="1"/>
    </xf>
    <xf numFmtId="0" fontId="4" fillId="0" borderId="29" xfId="0" applyFont="1" applyBorder="1"/>
    <xf numFmtId="14" fontId="12" fillId="2" borderId="27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4" fillId="0" borderId="31" xfId="0" applyFont="1" applyBorder="1"/>
  </cellXfs>
  <cellStyles count="1">
    <cellStyle name="Normal" xfId="0" builtinId="0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19E65"/>
          <bgColor rgb="FFF19E65"/>
        </patternFill>
      </fill>
    </dxf>
    <dxf>
      <fill>
        <patternFill patternType="solid">
          <fgColor rgb="FFE79F73"/>
          <bgColor rgb="FFE79F73"/>
        </patternFill>
      </fill>
    </dxf>
    <dxf>
      <fill>
        <patternFill patternType="none"/>
      </fill>
    </dxf>
    <dxf>
      <fill>
        <patternFill patternType="solid">
          <fgColor rgb="FFF5AD2B"/>
          <bgColor rgb="FFF5AD2B"/>
        </patternFill>
      </fill>
    </dxf>
    <dxf>
      <font>
        <color theme="1"/>
      </font>
      <fill>
        <patternFill patternType="solid">
          <fgColor rgb="FFC9A4E4"/>
          <bgColor rgb="FFC9A4E4"/>
        </patternFill>
      </fill>
    </dxf>
    <dxf>
      <font>
        <color theme="1"/>
      </font>
      <fill>
        <patternFill patternType="solid">
          <fgColor rgb="FF85CBFF"/>
          <bgColor rgb="FF85CBFF"/>
        </patternFill>
      </fill>
    </dxf>
    <dxf>
      <fill>
        <patternFill patternType="solid">
          <fgColor rgb="FFFFFF8F"/>
          <bgColor rgb="FFFFFF8F"/>
        </patternFill>
      </fill>
    </dxf>
    <dxf>
      <fill>
        <patternFill patternType="solid">
          <fgColor rgb="FFF4AF80"/>
          <bgColor rgb="FFF4AF80"/>
        </patternFill>
      </fill>
    </dxf>
    <dxf>
      <font>
        <color theme="1"/>
      </font>
      <fill>
        <patternFill patternType="solid">
          <fgColor rgb="FFFF8B8B"/>
          <bgColor rgb="FFFF8B8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46</xdr:row>
      <xdr:rowOff>228600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419100</xdr:colOff>
      <xdr:row>45</xdr:row>
      <xdr:rowOff>180975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-57150</xdr:colOff>
      <xdr:row>0</xdr:row>
      <xdr:rowOff>133350</xdr:rowOff>
    </xdr:from>
    <xdr:ext cx="2343150" cy="1952625"/>
    <xdr:pic>
      <xdr:nvPicPr>
        <xdr:cNvPr id="4" name="image1.png" descr="LOGO ACCC versiones_Mesa de trabajo 1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523875</xdr:colOff>
      <xdr:row>0</xdr:row>
      <xdr:rowOff>19050</xdr:rowOff>
    </xdr:from>
    <xdr:ext cx="2457450" cy="1952625"/>
    <xdr:pic>
      <xdr:nvPicPr>
        <xdr:cNvPr id="5" name="image1.png" descr="LOGO ACCC versiones_Mesa de trabajo 1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topLeftCell="A16" zoomScale="53" zoomScaleNormal="53" workbookViewId="0">
      <selection activeCell="C18" sqref="C18:C19"/>
    </sheetView>
  </sheetViews>
  <sheetFormatPr baseColWidth="10" defaultColWidth="14.44140625" defaultRowHeight="15" customHeight="1"/>
  <cols>
    <col min="1" max="1" width="18.109375" customWidth="1"/>
    <col min="2" max="2" width="12.6640625" customWidth="1"/>
    <col min="3" max="3" width="55.6640625" customWidth="1"/>
    <col min="4" max="4" width="56.6640625" customWidth="1"/>
    <col min="5" max="5" width="17.6640625" customWidth="1"/>
    <col min="6" max="6" width="12.6640625" customWidth="1"/>
    <col min="7" max="7" width="13.33203125" customWidth="1"/>
    <col min="8" max="8" width="14.33203125" customWidth="1"/>
    <col min="9" max="9" width="15.5546875" customWidth="1"/>
    <col min="10" max="10" width="12.6640625" customWidth="1"/>
    <col min="11" max="11" width="14.5546875" customWidth="1"/>
    <col min="12" max="12" width="14.109375" customWidth="1"/>
    <col min="13" max="14" width="12.88671875" customWidth="1"/>
    <col min="15" max="15" width="12.6640625" customWidth="1"/>
    <col min="16" max="16" width="15.109375" customWidth="1"/>
    <col min="17" max="17" width="17.109375" bestFit="1" customWidth="1"/>
    <col min="18" max="18" width="14.6640625" customWidth="1"/>
    <col min="19" max="19" width="16" customWidth="1"/>
    <col min="20" max="20" width="18.6640625" customWidth="1"/>
    <col min="21" max="21" width="13.33203125" customWidth="1"/>
    <col min="22" max="22" width="0.33203125" hidden="1" customWidth="1"/>
    <col min="23" max="27" width="10.6640625" customWidth="1"/>
  </cols>
  <sheetData>
    <row r="1" spans="1:24" ht="60" customHeight="1">
      <c r="A1" s="1"/>
      <c r="B1" s="2"/>
      <c r="C1" s="148" t="s">
        <v>0</v>
      </c>
      <c r="D1" s="61"/>
      <c r="E1" s="150" t="s">
        <v>1</v>
      </c>
      <c r="F1" s="60"/>
      <c r="G1" s="60"/>
      <c r="H1" s="60"/>
      <c r="I1" s="60"/>
      <c r="J1" s="60"/>
      <c r="K1" s="60"/>
      <c r="L1" s="61"/>
      <c r="M1" s="151" t="s">
        <v>2</v>
      </c>
      <c r="N1" s="152"/>
      <c r="O1" s="153"/>
      <c r="P1" s="154"/>
      <c r="Q1" s="154"/>
      <c r="R1" s="154"/>
      <c r="S1" s="154"/>
      <c r="T1" s="154"/>
      <c r="U1" s="155"/>
      <c r="V1" s="3"/>
      <c r="W1" s="4"/>
      <c r="X1" s="4"/>
    </row>
    <row r="2" spans="1:24" ht="70.5" customHeight="1">
      <c r="A2" s="5"/>
      <c r="B2" s="6"/>
      <c r="C2" s="149"/>
      <c r="D2" s="64"/>
      <c r="E2" s="62"/>
      <c r="F2" s="63"/>
      <c r="G2" s="63"/>
      <c r="H2" s="63"/>
      <c r="I2" s="63"/>
      <c r="J2" s="63"/>
      <c r="K2" s="63"/>
      <c r="L2" s="64"/>
      <c r="M2" s="156" t="s">
        <v>2</v>
      </c>
      <c r="N2" s="157"/>
      <c r="O2" s="158"/>
      <c r="P2" s="159"/>
      <c r="Q2" s="159"/>
      <c r="R2" s="159"/>
      <c r="S2" s="159"/>
      <c r="T2" s="159"/>
      <c r="U2" s="160"/>
      <c r="V2" s="7"/>
      <c r="W2" s="4"/>
      <c r="X2" s="4"/>
    </row>
    <row r="3" spans="1:24" ht="60" customHeight="1">
      <c r="A3" s="8"/>
      <c r="B3" s="9"/>
      <c r="C3" s="161" t="s">
        <v>3</v>
      </c>
      <c r="D3" s="162"/>
      <c r="E3" s="10" t="s">
        <v>4</v>
      </c>
      <c r="F3" s="165">
        <v>45613</v>
      </c>
      <c r="G3" s="164"/>
      <c r="H3" s="164"/>
      <c r="I3" s="164"/>
      <c r="J3" s="164"/>
      <c r="K3" s="164"/>
      <c r="L3" s="162"/>
      <c r="M3" s="166" t="s">
        <v>5</v>
      </c>
      <c r="N3" s="167"/>
      <c r="O3" s="163"/>
      <c r="P3" s="164"/>
      <c r="Q3" s="164"/>
      <c r="R3" s="164"/>
      <c r="S3" s="164"/>
      <c r="T3" s="164"/>
      <c r="U3" s="162"/>
      <c r="V3" s="11"/>
      <c r="W3" s="4"/>
      <c r="X3" s="4"/>
    </row>
    <row r="4" spans="1:24" ht="30" customHeight="1">
      <c r="A4" s="12" t="s">
        <v>6</v>
      </c>
      <c r="B4" s="142" t="s">
        <v>7</v>
      </c>
      <c r="C4" s="143"/>
      <c r="D4" s="144" t="s">
        <v>8</v>
      </c>
      <c r="E4" s="145" t="s">
        <v>9</v>
      </c>
      <c r="F4" s="146" t="s">
        <v>10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143"/>
      <c r="R4" s="147" t="s">
        <v>11</v>
      </c>
      <c r="S4" s="95"/>
      <c r="T4" s="95"/>
      <c r="U4" s="96"/>
      <c r="V4" s="13"/>
      <c r="W4" s="4"/>
      <c r="X4" s="4"/>
    </row>
    <row r="5" spans="1:24" ht="43.5" customHeight="1">
      <c r="A5" s="14" t="s">
        <v>12</v>
      </c>
      <c r="B5" s="15" t="s">
        <v>13</v>
      </c>
      <c r="C5" s="16" t="s">
        <v>14</v>
      </c>
      <c r="D5" s="40"/>
      <c r="E5" s="40"/>
      <c r="F5" s="16">
        <v>1</v>
      </c>
      <c r="G5" s="16">
        <v>2</v>
      </c>
      <c r="H5" s="16">
        <v>3</v>
      </c>
      <c r="I5" s="16">
        <v>4</v>
      </c>
      <c r="J5" s="16">
        <v>5</v>
      </c>
      <c r="K5" s="16">
        <v>6</v>
      </c>
      <c r="L5" s="17" t="s">
        <v>15</v>
      </c>
      <c r="M5" s="16">
        <v>7</v>
      </c>
      <c r="N5" s="16">
        <v>8</v>
      </c>
      <c r="O5" s="16">
        <v>9</v>
      </c>
      <c r="P5" s="16">
        <v>10</v>
      </c>
      <c r="Q5" s="18" t="s">
        <v>16</v>
      </c>
      <c r="R5" s="19" t="s">
        <v>17</v>
      </c>
      <c r="S5" s="20" t="s">
        <v>18</v>
      </c>
      <c r="T5" s="21" t="s">
        <v>16</v>
      </c>
      <c r="U5" s="22" t="s">
        <v>19</v>
      </c>
      <c r="V5" s="4"/>
      <c r="W5" s="4"/>
      <c r="X5" s="4"/>
    </row>
    <row r="6" spans="1:24" s="36" customFormat="1" ht="33" customHeight="1">
      <c r="A6" s="130">
        <v>2</v>
      </c>
      <c r="B6" s="131" t="s">
        <v>20</v>
      </c>
      <c r="C6" s="118" t="s">
        <v>21</v>
      </c>
      <c r="D6" s="132" t="s">
        <v>22</v>
      </c>
      <c r="E6" s="33">
        <v>6.5</v>
      </c>
      <c r="F6" s="128">
        <v>10</v>
      </c>
      <c r="G6" s="128">
        <v>0</v>
      </c>
      <c r="H6" s="128">
        <v>10</v>
      </c>
      <c r="I6" s="128">
        <v>10</v>
      </c>
      <c r="J6" s="128">
        <v>15</v>
      </c>
      <c r="K6" s="128">
        <v>10</v>
      </c>
      <c r="L6" s="113">
        <f>SUM(F6:K7)+R6-(S6+S7)</f>
        <v>51.5</v>
      </c>
      <c r="M6" s="128">
        <v>15</v>
      </c>
      <c r="N6" s="128">
        <v>0</v>
      </c>
      <c r="O6" s="128">
        <v>10</v>
      </c>
      <c r="P6" s="128">
        <v>15</v>
      </c>
      <c r="Q6" s="113">
        <f>SUM(L6:P7)</f>
        <v>91.5</v>
      </c>
      <c r="R6" s="129">
        <f>SUM(E6+E7)</f>
        <v>11.5</v>
      </c>
      <c r="S6" s="34">
        <v>15</v>
      </c>
      <c r="T6" s="109">
        <f>SUM(Q6)</f>
        <v>91.5</v>
      </c>
      <c r="U6" s="110">
        <f>RANK(T6,$T$6:$T$39,0)</f>
        <v>4</v>
      </c>
      <c r="V6" s="35"/>
      <c r="W6" s="35"/>
      <c r="X6" s="35"/>
    </row>
    <row r="7" spans="1:24" s="36" customFormat="1" ht="33" customHeight="1">
      <c r="A7" s="116"/>
      <c r="B7" s="108"/>
      <c r="C7" s="108"/>
      <c r="D7" s="108"/>
      <c r="E7" s="33">
        <v>5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34">
        <v>0</v>
      </c>
      <c r="T7" s="108"/>
      <c r="U7" s="111"/>
      <c r="V7" s="35"/>
      <c r="W7" s="35"/>
      <c r="X7" s="35"/>
    </row>
    <row r="8" spans="1:24" ht="33" customHeight="1">
      <c r="A8" s="133">
        <v>3</v>
      </c>
      <c r="B8" s="134" t="s">
        <v>23</v>
      </c>
      <c r="C8" s="134" t="s">
        <v>24</v>
      </c>
      <c r="D8" s="135" t="s">
        <v>25</v>
      </c>
      <c r="E8" s="25">
        <v>4</v>
      </c>
      <c r="F8" s="136">
        <v>0</v>
      </c>
      <c r="G8" s="136">
        <v>0</v>
      </c>
      <c r="H8" s="136">
        <v>10</v>
      </c>
      <c r="I8" s="136">
        <v>6</v>
      </c>
      <c r="J8" s="136">
        <v>10</v>
      </c>
      <c r="K8" s="136">
        <v>0</v>
      </c>
      <c r="L8" s="102">
        <f>SUM(F8:K9)+R8-(S8+S9)</f>
        <v>24.5</v>
      </c>
      <c r="M8" s="136"/>
      <c r="N8" s="136"/>
      <c r="O8" s="136"/>
      <c r="P8" s="136"/>
      <c r="Q8" s="102">
        <f>SUM(L8:P9)</f>
        <v>24.5</v>
      </c>
      <c r="R8" s="137">
        <f>SUM(E8+E9)</f>
        <v>8.5</v>
      </c>
      <c r="S8" s="24">
        <v>0</v>
      </c>
      <c r="T8" s="104">
        <f>SUM(Q8)</f>
        <v>24.5</v>
      </c>
      <c r="U8" s="105">
        <f>RANK(T8,$T$6:$T$39,0)</f>
        <v>17</v>
      </c>
      <c r="V8" s="4"/>
      <c r="W8" s="4"/>
      <c r="X8" s="4"/>
    </row>
    <row r="9" spans="1:24" ht="33" customHeight="1">
      <c r="A9" s="49"/>
      <c r="B9" s="40"/>
      <c r="C9" s="40"/>
      <c r="D9" s="40"/>
      <c r="E9" s="25">
        <v>4.5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24">
        <v>10</v>
      </c>
      <c r="T9" s="40"/>
      <c r="U9" s="106"/>
      <c r="V9" s="4"/>
      <c r="W9" s="4"/>
      <c r="X9" s="4"/>
    </row>
    <row r="10" spans="1:24" ht="33" customHeight="1">
      <c r="A10" s="83">
        <v>4</v>
      </c>
      <c r="B10" s="77" t="s">
        <v>26</v>
      </c>
      <c r="C10" s="78" t="s">
        <v>27</v>
      </c>
      <c r="D10" s="141" t="s">
        <v>28</v>
      </c>
      <c r="E10" s="23">
        <v>5.5</v>
      </c>
      <c r="F10" s="80">
        <v>10</v>
      </c>
      <c r="G10" s="80">
        <v>15</v>
      </c>
      <c r="H10" s="80">
        <v>7</v>
      </c>
      <c r="I10" s="80">
        <v>10</v>
      </c>
      <c r="J10" s="80">
        <v>15</v>
      </c>
      <c r="K10" s="80">
        <v>6</v>
      </c>
      <c r="L10" s="102">
        <f>SUM(F10:K11)+R10-(S10+S11)</f>
        <v>61.5</v>
      </c>
      <c r="M10" s="80">
        <v>10</v>
      </c>
      <c r="N10" s="80">
        <v>10</v>
      </c>
      <c r="O10" s="80">
        <v>6</v>
      </c>
      <c r="P10" s="80">
        <v>0</v>
      </c>
      <c r="Q10" s="102">
        <f>SUM(L10:P11)</f>
        <v>87.5</v>
      </c>
      <c r="R10" s="103">
        <f>SUM(E10+E11)</f>
        <v>13.5</v>
      </c>
      <c r="S10" s="24">
        <v>15</v>
      </c>
      <c r="T10" s="104">
        <f>SUM(Q10)</f>
        <v>87.5</v>
      </c>
      <c r="U10" s="105">
        <f>RANK(T10,$T$6:$T$39,0)</f>
        <v>6</v>
      </c>
      <c r="V10" s="4"/>
      <c r="W10" s="4"/>
      <c r="X10" s="4"/>
    </row>
    <row r="11" spans="1:24" ht="33" customHeight="1">
      <c r="A11" s="49"/>
      <c r="B11" s="40"/>
      <c r="C11" s="40"/>
      <c r="D11" s="40"/>
      <c r="E11" s="23">
        <v>8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24">
        <v>0</v>
      </c>
      <c r="T11" s="40"/>
      <c r="U11" s="106"/>
      <c r="V11" s="4"/>
      <c r="W11" s="4"/>
      <c r="X11" s="4"/>
    </row>
    <row r="12" spans="1:24" ht="33" customHeight="1">
      <c r="A12" s="133">
        <v>5</v>
      </c>
      <c r="B12" s="134" t="s">
        <v>29</v>
      </c>
      <c r="C12" s="134" t="s">
        <v>30</v>
      </c>
      <c r="D12" s="135" t="s">
        <v>31</v>
      </c>
      <c r="E12" s="25">
        <v>5</v>
      </c>
      <c r="F12" s="136">
        <v>6</v>
      </c>
      <c r="G12" s="136">
        <v>6</v>
      </c>
      <c r="H12" s="136">
        <v>6</v>
      </c>
      <c r="I12" s="136">
        <v>11</v>
      </c>
      <c r="J12" s="136">
        <v>10</v>
      </c>
      <c r="K12" s="136">
        <v>10</v>
      </c>
      <c r="L12" s="102">
        <f>SUM(F12:K13)+R12-(S12+S13)</f>
        <v>59</v>
      </c>
      <c r="M12" s="136">
        <v>11</v>
      </c>
      <c r="N12" s="136">
        <v>10</v>
      </c>
      <c r="O12" s="136">
        <v>0</v>
      </c>
      <c r="P12" s="136">
        <v>6</v>
      </c>
      <c r="Q12" s="102">
        <f>SUM(L12:P13)</f>
        <v>86</v>
      </c>
      <c r="R12" s="137">
        <f>SUM(E12+E13)</f>
        <v>10</v>
      </c>
      <c r="S12" s="24">
        <v>0</v>
      </c>
      <c r="T12" s="104">
        <f>SUM(Q12)</f>
        <v>86</v>
      </c>
      <c r="U12" s="105">
        <f>RANK(T12,$T$6:$T$39,0)</f>
        <v>8</v>
      </c>
      <c r="V12" s="4"/>
      <c r="W12" s="4"/>
      <c r="X12" s="4"/>
    </row>
    <row r="13" spans="1:24" ht="33" customHeight="1">
      <c r="A13" s="49"/>
      <c r="B13" s="40"/>
      <c r="C13" s="40"/>
      <c r="D13" s="40"/>
      <c r="E13" s="25">
        <v>5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24">
        <v>0</v>
      </c>
      <c r="T13" s="40"/>
      <c r="U13" s="106"/>
      <c r="V13" s="4"/>
      <c r="W13" s="4"/>
      <c r="X13" s="4"/>
    </row>
    <row r="14" spans="1:24" ht="33" customHeight="1">
      <c r="A14" s="83">
        <v>6</v>
      </c>
      <c r="B14" s="77" t="s">
        <v>32</v>
      </c>
      <c r="C14" s="78" t="s">
        <v>33</v>
      </c>
      <c r="D14" s="141" t="s">
        <v>34</v>
      </c>
      <c r="E14" s="23">
        <v>5</v>
      </c>
      <c r="F14" s="80">
        <v>0</v>
      </c>
      <c r="G14" s="80">
        <v>0</v>
      </c>
      <c r="H14" s="80">
        <v>6</v>
      </c>
      <c r="I14" s="80">
        <v>6</v>
      </c>
      <c r="J14" s="80">
        <v>0</v>
      </c>
      <c r="K14" s="80">
        <v>6</v>
      </c>
      <c r="L14" s="102">
        <f>SUM(F14:K15)+R14-(S14+S15)</f>
        <v>28.5</v>
      </c>
      <c r="M14" s="80"/>
      <c r="N14" s="80"/>
      <c r="O14" s="80"/>
      <c r="P14" s="80"/>
      <c r="Q14" s="102">
        <f>SUM(L14:P15)</f>
        <v>28.5</v>
      </c>
      <c r="R14" s="103">
        <f>SUM(E14+E15)</f>
        <v>10.5</v>
      </c>
      <c r="S14" s="24">
        <v>0</v>
      </c>
      <c r="T14" s="104">
        <f>SUM(Q14)</f>
        <v>28.5</v>
      </c>
      <c r="U14" s="105">
        <f>RANK(T14,$T$6:$T$39,0)</f>
        <v>15</v>
      </c>
      <c r="V14" s="4"/>
      <c r="W14" s="4"/>
      <c r="X14" s="4"/>
    </row>
    <row r="15" spans="1:24" ht="33" customHeight="1">
      <c r="A15" s="49"/>
      <c r="B15" s="40"/>
      <c r="C15" s="40"/>
      <c r="D15" s="40"/>
      <c r="E15" s="23">
        <v>5.5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24">
        <v>0</v>
      </c>
      <c r="T15" s="40"/>
      <c r="U15" s="106"/>
      <c r="V15" s="4"/>
      <c r="W15" s="4"/>
      <c r="X15" s="4"/>
    </row>
    <row r="16" spans="1:24" ht="33" customHeight="1">
      <c r="A16" s="133">
        <v>8</v>
      </c>
      <c r="B16" s="134" t="s">
        <v>35</v>
      </c>
      <c r="C16" s="134" t="s">
        <v>36</v>
      </c>
      <c r="D16" s="135" t="s">
        <v>37</v>
      </c>
      <c r="E16" s="25">
        <v>5</v>
      </c>
      <c r="F16" s="136">
        <v>7</v>
      </c>
      <c r="G16" s="136">
        <v>10</v>
      </c>
      <c r="H16" s="136">
        <v>11</v>
      </c>
      <c r="I16" s="136">
        <v>10</v>
      </c>
      <c r="J16" s="136">
        <v>0</v>
      </c>
      <c r="K16" s="136">
        <v>0</v>
      </c>
      <c r="L16" s="102">
        <f>SUM(F16:K17)+R16-(S16+S17)</f>
        <v>32.5</v>
      </c>
      <c r="M16" s="136"/>
      <c r="N16" s="136"/>
      <c r="O16" s="136"/>
      <c r="P16" s="136"/>
      <c r="Q16" s="102">
        <f>SUM(L16:P17)</f>
        <v>32.5</v>
      </c>
      <c r="R16" s="137">
        <f>SUM(E16+E17)</f>
        <v>9.5</v>
      </c>
      <c r="S16" s="24">
        <v>15</v>
      </c>
      <c r="T16" s="104">
        <f>SUM(Q16)</f>
        <v>32.5</v>
      </c>
      <c r="U16" s="105">
        <f>RANK(T16,$T$6:$T$39,0)</f>
        <v>14</v>
      </c>
      <c r="V16" s="4"/>
      <c r="W16" s="4"/>
      <c r="X16" s="4"/>
    </row>
    <row r="17" spans="1:24" ht="33" customHeight="1">
      <c r="A17" s="49"/>
      <c r="B17" s="40"/>
      <c r="C17" s="40"/>
      <c r="D17" s="40"/>
      <c r="E17" s="25">
        <v>4.5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26">
        <v>0</v>
      </c>
      <c r="T17" s="40"/>
      <c r="U17" s="106"/>
      <c r="V17" s="4"/>
      <c r="W17" s="4"/>
      <c r="X17" s="4"/>
    </row>
    <row r="18" spans="1:24" s="36" customFormat="1" ht="33" customHeight="1">
      <c r="A18" s="130">
        <v>9</v>
      </c>
      <c r="B18" s="131" t="s">
        <v>38</v>
      </c>
      <c r="C18" s="118" t="s">
        <v>39</v>
      </c>
      <c r="D18" s="132" t="s">
        <v>40</v>
      </c>
      <c r="E18" s="33">
        <v>6</v>
      </c>
      <c r="F18" s="128">
        <v>10</v>
      </c>
      <c r="G18" s="128">
        <v>15</v>
      </c>
      <c r="H18" s="128">
        <v>10</v>
      </c>
      <c r="I18" s="128">
        <v>10</v>
      </c>
      <c r="J18" s="128">
        <v>11</v>
      </c>
      <c r="K18" s="128">
        <v>8</v>
      </c>
      <c r="L18" s="113">
        <f>SUM(F18:K19)+R18-(S18+S19)</f>
        <v>71.5</v>
      </c>
      <c r="M18" s="128">
        <v>7</v>
      </c>
      <c r="N18" s="128">
        <v>11</v>
      </c>
      <c r="O18" s="128">
        <v>7</v>
      </c>
      <c r="P18" s="128">
        <v>6</v>
      </c>
      <c r="Q18" s="113">
        <f>SUM(L18:P19)</f>
        <v>102.5</v>
      </c>
      <c r="R18" s="129">
        <f>SUM(E18+E19)</f>
        <v>12.5</v>
      </c>
      <c r="S18" s="34">
        <v>5</v>
      </c>
      <c r="T18" s="109">
        <f>SUM(Q18)</f>
        <v>102.5</v>
      </c>
      <c r="U18" s="110">
        <f>RANK(T18,$T$6:$T$39,0)</f>
        <v>3</v>
      </c>
      <c r="V18" s="35"/>
      <c r="W18" s="35"/>
      <c r="X18" s="35"/>
    </row>
    <row r="19" spans="1:24" s="36" customFormat="1" ht="33" customHeight="1">
      <c r="A19" s="116"/>
      <c r="B19" s="108"/>
      <c r="C19" s="108"/>
      <c r="D19" s="108"/>
      <c r="E19" s="33">
        <v>6.5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38">
        <v>0</v>
      </c>
      <c r="T19" s="108"/>
      <c r="U19" s="111"/>
      <c r="V19" s="35"/>
      <c r="W19" s="35"/>
      <c r="X19" s="35"/>
    </row>
    <row r="20" spans="1:24" ht="33" customHeight="1">
      <c r="A20" s="133">
        <v>11</v>
      </c>
      <c r="B20" s="134" t="s">
        <v>41</v>
      </c>
      <c r="C20" s="134" t="s">
        <v>42</v>
      </c>
      <c r="D20" s="135" t="s">
        <v>43</v>
      </c>
      <c r="E20" s="25">
        <v>5</v>
      </c>
      <c r="F20" s="136">
        <v>0</v>
      </c>
      <c r="G20" s="136">
        <v>11</v>
      </c>
      <c r="H20" s="136">
        <v>6</v>
      </c>
      <c r="I20" s="136">
        <v>7</v>
      </c>
      <c r="J20" s="136">
        <v>6</v>
      </c>
      <c r="K20" s="136">
        <v>7</v>
      </c>
      <c r="L20" s="102">
        <f>SUM(F20:K21)+R20-(S20+S21)</f>
        <v>42.5</v>
      </c>
      <c r="M20" s="136"/>
      <c r="N20" s="136"/>
      <c r="O20" s="136"/>
      <c r="P20" s="136"/>
      <c r="Q20" s="102">
        <f>SUM(L20:P21)</f>
        <v>42.5</v>
      </c>
      <c r="R20" s="137">
        <f>SUM(E20+E21)</f>
        <v>10.5</v>
      </c>
      <c r="S20" s="24">
        <v>0</v>
      </c>
      <c r="T20" s="104">
        <f>SUM(Q20)</f>
        <v>42.5</v>
      </c>
      <c r="U20" s="105">
        <f>RANK(T20,$T$6:$T$39,0)</f>
        <v>10</v>
      </c>
      <c r="V20" s="4"/>
      <c r="W20" s="4"/>
      <c r="X20" s="4"/>
    </row>
    <row r="21" spans="1:24" ht="33" customHeight="1">
      <c r="A21" s="49"/>
      <c r="B21" s="40"/>
      <c r="C21" s="40"/>
      <c r="D21" s="40"/>
      <c r="E21" s="25">
        <v>5.5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26">
        <v>5</v>
      </c>
      <c r="T21" s="40"/>
      <c r="U21" s="106"/>
      <c r="V21" s="4"/>
      <c r="W21" s="4"/>
      <c r="X21" s="4"/>
    </row>
    <row r="22" spans="1:24" ht="33" customHeight="1">
      <c r="A22" s="83">
        <v>13</v>
      </c>
      <c r="B22" s="77" t="s">
        <v>44</v>
      </c>
      <c r="C22" s="78" t="s">
        <v>45</v>
      </c>
      <c r="D22" s="141" t="s">
        <v>46</v>
      </c>
      <c r="E22" s="23">
        <v>4.5</v>
      </c>
      <c r="F22" s="80">
        <v>0</v>
      </c>
      <c r="G22" s="80">
        <v>0</v>
      </c>
      <c r="H22" s="80">
        <v>10</v>
      </c>
      <c r="I22" s="80">
        <v>8</v>
      </c>
      <c r="J22" s="80">
        <v>0</v>
      </c>
      <c r="K22" s="80">
        <v>10</v>
      </c>
      <c r="L22" s="102">
        <f>SUM(F22:K23)+R22-(S22+S23)</f>
        <v>39.5</v>
      </c>
      <c r="M22" s="80"/>
      <c r="N22" s="80"/>
      <c r="O22" s="80"/>
      <c r="P22" s="80"/>
      <c r="Q22" s="102">
        <f>SUM(L22:P23)</f>
        <v>39.5</v>
      </c>
      <c r="R22" s="103">
        <f>SUM(E22+E23)</f>
        <v>11.5</v>
      </c>
      <c r="S22" s="24">
        <v>0</v>
      </c>
      <c r="T22" s="104">
        <f>SUM(Q22)</f>
        <v>39.5</v>
      </c>
      <c r="U22" s="105">
        <f>RANK(T22,$T$6:$T$39,0)</f>
        <v>12</v>
      </c>
      <c r="V22" s="4"/>
      <c r="W22" s="4"/>
      <c r="X22" s="4"/>
    </row>
    <row r="23" spans="1:24" ht="33" customHeight="1">
      <c r="A23" s="49"/>
      <c r="B23" s="40"/>
      <c r="C23" s="40"/>
      <c r="D23" s="40"/>
      <c r="E23" s="23">
        <v>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26">
        <v>0</v>
      </c>
      <c r="T23" s="40"/>
      <c r="U23" s="106"/>
      <c r="V23" s="4"/>
      <c r="W23" s="4"/>
      <c r="X23" s="4"/>
    </row>
    <row r="24" spans="1:24" ht="33" customHeight="1">
      <c r="A24" s="133">
        <v>14</v>
      </c>
      <c r="B24" s="134" t="s">
        <v>47</v>
      </c>
      <c r="C24" s="134" t="s">
        <v>48</v>
      </c>
      <c r="D24" s="135" t="s">
        <v>49</v>
      </c>
      <c r="E24" s="25">
        <v>4</v>
      </c>
      <c r="F24" s="136">
        <v>10</v>
      </c>
      <c r="G24" s="136">
        <v>0</v>
      </c>
      <c r="H24" s="136">
        <v>0</v>
      </c>
      <c r="I24" s="136">
        <v>15</v>
      </c>
      <c r="J24" s="136">
        <v>0</v>
      </c>
      <c r="K24" s="136">
        <v>0</v>
      </c>
      <c r="L24" s="102">
        <f>SUM(F24:K25)+R24-(S24+S25)</f>
        <v>34</v>
      </c>
      <c r="M24" s="136"/>
      <c r="N24" s="136"/>
      <c r="O24" s="136"/>
      <c r="P24" s="136"/>
      <c r="Q24" s="102">
        <f>SUM(L24:P25)</f>
        <v>34</v>
      </c>
      <c r="R24" s="137">
        <f>SUM(E24+E25)</f>
        <v>9</v>
      </c>
      <c r="S24" s="24">
        <v>0</v>
      </c>
      <c r="T24" s="104">
        <f>SUM(Q24)</f>
        <v>34</v>
      </c>
      <c r="U24" s="105">
        <f>RANK(T24,$T$6:$T$39,0)</f>
        <v>13</v>
      </c>
      <c r="V24" s="4"/>
      <c r="W24" s="4"/>
      <c r="X24" s="4"/>
    </row>
    <row r="25" spans="1:24" ht="33" customHeight="1">
      <c r="A25" s="49"/>
      <c r="B25" s="40"/>
      <c r="C25" s="40"/>
      <c r="D25" s="40"/>
      <c r="E25" s="25">
        <v>5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26">
        <v>0</v>
      </c>
      <c r="T25" s="40"/>
      <c r="U25" s="106"/>
      <c r="V25" s="4"/>
      <c r="W25" s="4"/>
      <c r="X25" s="4"/>
    </row>
    <row r="26" spans="1:24" s="36" customFormat="1" ht="33" customHeight="1">
      <c r="A26" s="130">
        <v>15</v>
      </c>
      <c r="B26" s="131" t="s">
        <v>50</v>
      </c>
      <c r="C26" s="118" t="s">
        <v>51</v>
      </c>
      <c r="D26" s="132" t="s">
        <v>52</v>
      </c>
      <c r="E26" s="33">
        <v>5</v>
      </c>
      <c r="F26" s="128">
        <v>15</v>
      </c>
      <c r="G26" s="128">
        <v>10</v>
      </c>
      <c r="H26" s="128">
        <v>11</v>
      </c>
      <c r="I26" s="128">
        <v>6</v>
      </c>
      <c r="J26" s="128">
        <v>0</v>
      </c>
      <c r="K26" s="128">
        <v>15</v>
      </c>
      <c r="L26" s="113">
        <f>SUM(F26:K27)+R26-(S26+S27)</f>
        <v>54</v>
      </c>
      <c r="M26" s="128">
        <v>0</v>
      </c>
      <c r="N26" s="128">
        <v>15</v>
      </c>
      <c r="O26" s="128">
        <v>6</v>
      </c>
      <c r="P26" s="128">
        <v>15</v>
      </c>
      <c r="Q26" s="113">
        <f>SUM(L26:P27)</f>
        <v>90</v>
      </c>
      <c r="R26" s="129">
        <f>SUM(E26+E27)</f>
        <v>12</v>
      </c>
      <c r="S26" s="34">
        <v>15</v>
      </c>
      <c r="T26" s="109">
        <f>SUM(Q26)</f>
        <v>90</v>
      </c>
      <c r="U26" s="110">
        <f>RANK(T26,$T$6:$T$39,0)</f>
        <v>5</v>
      </c>
      <c r="V26" s="35"/>
      <c r="W26" s="35"/>
      <c r="X26" s="35"/>
    </row>
    <row r="27" spans="1:24" s="36" customFormat="1" ht="33" customHeight="1">
      <c r="A27" s="116"/>
      <c r="B27" s="108"/>
      <c r="C27" s="108"/>
      <c r="D27" s="108"/>
      <c r="E27" s="33">
        <v>7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38">
        <v>0</v>
      </c>
      <c r="T27" s="108"/>
      <c r="U27" s="111"/>
      <c r="V27" s="35"/>
      <c r="W27" s="35"/>
      <c r="X27" s="35"/>
    </row>
    <row r="28" spans="1:24" s="36" customFormat="1" ht="33" customHeight="1">
      <c r="A28" s="115">
        <v>16</v>
      </c>
      <c r="B28" s="117" t="s">
        <v>53</v>
      </c>
      <c r="C28" s="118" t="s">
        <v>54</v>
      </c>
      <c r="D28" s="120" t="s">
        <v>55</v>
      </c>
      <c r="E28" s="37">
        <v>8.5</v>
      </c>
      <c r="F28" s="112">
        <v>15</v>
      </c>
      <c r="G28" s="112">
        <v>10</v>
      </c>
      <c r="H28" s="112">
        <v>6</v>
      </c>
      <c r="I28" s="112">
        <v>6</v>
      </c>
      <c r="J28" s="112">
        <v>8</v>
      </c>
      <c r="K28" s="112">
        <v>15</v>
      </c>
      <c r="L28" s="113">
        <f>SUM(F28:K29)+R28-(S28+S29)</f>
        <v>74.5</v>
      </c>
      <c r="M28" s="112">
        <v>15</v>
      </c>
      <c r="N28" s="112">
        <v>10</v>
      </c>
      <c r="O28" s="112">
        <v>10</v>
      </c>
      <c r="P28" s="112">
        <v>7</v>
      </c>
      <c r="Q28" s="113">
        <f>SUM(L28:P29)</f>
        <v>116.5</v>
      </c>
      <c r="R28" s="107">
        <f>SUM(E28+E29)</f>
        <v>14.5</v>
      </c>
      <c r="S28" s="34">
        <v>0</v>
      </c>
      <c r="T28" s="109">
        <f>SUM(Q28)</f>
        <v>116.5</v>
      </c>
      <c r="U28" s="110">
        <f>RANK(T28,$T$6:$T$39,0)</f>
        <v>1</v>
      </c>
      <c r="V28" s="35"/>
      <c r="W28" s="35"/>
      <c r="X28" s="35"/>
    </row>
    <row r="29" spans="1:24" s="36" customFormat="1" ht="33" customHeight="1">
      <c r="A29" s="116"/>
      <c r="B29" s="108"/>
      <c r="C29" s="108"/>
      <c r="D29" s="108"/>
      <c r="E29" s="37">
        <v>6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38">
        <v>0</v>
      </c>
      <c r="T29" s="108"/>
      <c r="U29" s="111"/>
      <c r="V29" s="35"/>
      <c r="W29" s="35"/>
      <c r="X29" s="35"/>
    </row>
    <row r="30" spans="1:24" ht="33" customHeight="1">
      <c r="A30" s="83">
        <v>17</v>
      </c>
      <c r="B30" s="77" t="s">
        <v>56</v>
      </c>
      <c r="C30" s="78" t="s">
        <v>57</v>
      </c>
      <c r="D30" s="141" t="s">
        <v>58</v>
      </c>
      <c r="E30" s="23">
        <v>4</v>
      </c>
      <c r="F30" s="80">
        <v>7</v>
      </c>
      <c r="G30" s="80">
        <v>7</v>
      </c>
      <c r="H30" s="80">
        <v>0</v>
      </c>
      <c r="I30" s="80">
        <v>6</v>
      </c>
      <c r="J30" s="80">
        <v>8</v>
      </c>
      <c r="K30" s="80">
        <v>11</v>
      </c>
      <c r="L30" s="102">
        <f>SUM(F30:K31)+R30-(S30+S31)</f>
        <v>48.5</v>
      </c>
      <c r="M30" s="80">
        <v>7</v>
      </c>
      <c r="N30" s="80">
        <v>6</v>
      </c>
      <c r="O30" s="80">
        <v>11</v>
      </c>
      <c r="P30" s="80">
        <v>10</v>
      </c>
      <c r="Q30" s="102">
        <f>SUM(L30:P31)</f>
        <v>82.5</v>
      </c>
      <c r="R30" s="103">
        <f>SUM(E30+E31)</f>
        <v>9.5</v>
      </c>
      <c r="S30" s="24">
        <v>0</v>
      </c>
      <c r="T30" s="104">
        <f>SUM(Q30)</f>
        <v>82.5</v>
      </c>
      <c r="U30" s="105">
        <f>RANK(T30,$T$6:$T$39,0)</f>
        <v>9</v>
      </c>
      <c r="V30" s="4"/>
      <c r="W30" s="4"/>
      <c r="X30" s="4"/>
    </row>
    <row r="31" spans="1:24" ht="33" customHeight="1">
      <c r="A31" s="49"/>
      <c r="B31" s="40"/>
      <c r="C31" s="40"/>
      <c r="D31" s="40"/>
      <c r="E31" s="23">
        <v>5.5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26">
        <v>0</v>
      </c>
      <c r="T31" s="40"/>
      <c r="U31" s="106"/>
      <c r="V31" s="4"/>
      <c r="W31" s="4"/>
      <c r="X31" s="4"/>
    </row>
    <row r="32" spans="1:24" ht="33" customHeight="1">
      <c r="A32" s="133">
        <v>19</v>
      </c>
      <c r="B32" s="134" t="s">
        <v>59</v>
      </c>
      <c r="C32" s="134" t="s">
        <v>60</v>
      </c>
      <c r="D32" s="135" t="s">
        <v>61</v>
      </c>
      <c r="E32" s="25">
        <v>7</v>
      </c>
      <c r="F32" s="136">
        <v>10</v>
      </c>
      <c r="G32" s="136">
        <v>0</v>
      </c>
      <c r="H32" s="136">
        <v>10</v>
      </c>
      <c r="I32" s="136">
        <v>0</v>
      </c>
      <c r="J32" s="136">
        <v>11</v>
      </c>
      <c r="K32" s="136">
        <v>8</v>
      </c>
      <c r="L32" s="102">
        <f>SUM(F32:K33)+R32-(S32+S33)</f>
        <v>51.5</v>
      </c>
      <c r="M32" s="136">
        <v>10</v>
      </c>
      <c r="N32" s="136">
        <v>7</v>
      </c>
      <c r="O32" s="136">
        <v>8</v>
      </c>
      <c r="P32" s="136">
        <v>10</v>
      </c>
      <c r="Q32" s="102">
        <f>SUM(L32:P33)</f>
        <v>86.5</v>
      </c>
      <c r="R32" s="137">
        <f>SUM(E32+E33)</f>
        <v>12.5</v>
      </c>
      <c r="S32" s="24">
        <v>0</v>
      </c>
      <c r="T32" s="104">
        <f>SUM(Q32)</f>
        <v>86.5</v>
      </c>
      <c r="U32" s="105">
        <f>RANK(T32,$T$6:$T$39,0)</f>
        <v>7</v>
      </c>
      <c r="V32" s="4"/>
      <c r="W32" s="4"/>
      <c r="X32" s="4"/>
    </row>
    <row r="33" spans="1:25" ht="33" customHeight="1">
      <c r="A33" s="49"/>
      <c r="B33" s="40"/>
      <c r="C33" s="40"/>
      <c r="D33" s="40"/>
      <c r="E33" s="25">
        <v>5.5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26">
        <v>0</v>
      </c>
      <c r="T33" s="40"/>
      <c r="U33" s="106"/>
      <c r="V33" s="4"/>
      <c r="W33" s="4"/>
      <c r="X33" s="4"/>
    </row>
    <row r="34" spans="1:25" ht="33" customHeight="1">
      <c r="A34" s="83">
        <v>20</v>
      </c>
      <c r="B34" s="77" t="s">
        <v>62</v>
      </c>
      <c r="C34" s="77" t="s">
        <v>63</v>
      </c>
      <c r="D34" s="114" t="s">
        <v>64</v>
      </c>
      <c r="E34" s="23">
        <v>5.5</v>
      </c>
      <c r="F34" s="80">
        <v>0</v>
      </c>
      <c r="G34" s="80">
        <v>6</v>
      </c>
      <c r="H34" s="80">
        <v>6</v>
      </c>
      <c r="I34" s="80">
        <v>0</v>
      </c>
      <c r="J34" s="80">
        <v>0</v>
      </c>
      <c r="K34" s="80">
        <v>15</v>
      </c>
      <c r="L34" s="102">
        <f>SUM(F34:K35)+R34-(S34+S35)</f>
        <v>27.5</v>
      </c>
      <c r="M34" s="80"/>
      <c r="N34" s="80"/>
      <c r="O34" s="80"/>
      <c r="P34" s="80"/>
      <c r="Q34" s="102">
        <f>SUM(L34:P35)</f>
        <v>27.5</v>
      </c>
      <c r="R34" s="103">
        <f>SUM(E34+E35)</f>
        <v>10.5</v>
      </c>
      <c r="S34" s="24">
        <v>0</v>
      </c>
      <c r="T34" s="104">
        <f>SUM(Q34)</f>
        <v>27.5</v>
      </c>
      <c r="U34" s="105">
        <f>RANK(T34,$T$6:$T$39,0)</f>
        <v>16</v>
      </c>
      <c r="V34" s="4"/>
      <c r="W34" s="4"/>
      <c r="X34" s="4"/>
    </row>
    <row r="35" spans="1:25" ht="33" customHeight="1">
      <c r="A35" s="49"/>
      <c r="B35" s="40"/>
      <c r="C35" s="40"/>
      <c r="D35" s="40"/>
      <c r="E35" s="23">
        <v>5</v>
      </c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26">
        <v>10</v>
      </c>
      <c r="T35" s="40"/>
      <c r="U35" s="106"/>
      <c r="V35" s="4"/>
      <c r="W35" s="4"/>
      <c r="X35" s="4"/>
    </row>
    <row r="36" spans="1:25" s="36" customFormat="1" ht="33" customHeight="1">
      <c r="A36" s="115">
        <v>22</v>
      </c>
      <c r="B36" s="117" t="s">
        <v>65</v>
      </c>
      <c r="C36" s="118" t="s">
        <v>66</v>
      </c>
      <c r="D36" s="119" t="s">
        <v>67</v>
      </c>
      <c r="E36" s="37">
        <v>6</v>
      </c>
      <c r="F36" s="112">
        <v>10</v>
      </c>
      <c r="G36" s="112">
        <v>8</v>
      </c>
      <c r="H36" s="112">
        <v>5</v>
      </c>
      <c r="I36" s="112">
        <v>11</v>
      </c>
      <c r="J36" s="112">
        <v>8</v>
      </c>
      <c r="K36" s="112">
        <v>8</v>
      </c>
      <c r="L36" s="113">
        <f>SUM(F36:K37)+R36-(S36+S37)</f>
        <v>60.5</v>
      </c>
      <c r="M36" s="112">
        <v>11</v>
      </c>
      <c r="N36" s="112">
        <v>15</v>
      </c>
      <c r="O36" s="112">
        <v>10</v>
      </c>
      <c r="P36" s="112">
        <v>7</v>
      </c>
      <c r="Q36" s="113">
        <f>SUM(L36:P37)</f>
        <v>103.5</v>
      </c>
      <c r="R36" s="107">
        <f>SUM(E36+E37)</f>
        <v>10.5</v>
      </c>
      <c r="S36" s="34">
        <v>0</v>
      </c>
      <c r="T36" s="109">
        <f>SUM(Q36)</f>
        <v>103.5</v>
      </c>
      <c r="U36" s="110">
        <f>RANK(T36,$T$6:$T$39,0)</f>
        <v>2</v>
      </c>
      <c r="V36" s="35"/>
      <c r="W36" s="35"/>
      <c r="X36" s="35"/>
    </row>
    <row r="37" spans="1:25" s="36" customFormat="1" ht="33" customHeight="1">
      <c r="A37" s="116"/>
      <c r="B37" s="108"/>
      <c r="C37" s="108"/>
      <c r="D37" s="108"/>
      <c r="E37" s="37">
        <v>4.5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38">
        <v>0</v>
      </c>
      <c r="T37" s="108"/>
      <c r="U37" s="111"/>
      <c r="V37" s="35"/>
      <c r="W37" s="35"/>
      <c r="X37" s="35"/>
    </row>
    <row r="38" spans="1:25" ht="33" customHeight="1">
      <c r="A38" s="83">
        <v>23</v>
      </c>
      <c r="B38" s="77" t="s">
        <v>68</v>
      </c>
      <c r="C38" s="78" t="s">
        <v>69</v>
      </c>
      <c r="D38" s="79" t="s">
        <v>70</v>
      </c>
      <c r="E38" s="23">
        <v>5</v>
      </c>
      <c r="F38" s="80">
        <v>11</v>
      </c>
      <c r="G38" s="80">
        <v>10</v>
      </c>
      <c r="H38" s="80">
        <v>10</v>
      </c>
      <c r="I38" s="80">
        <v>10</v>
      </c>
      <c r="J38" s="80">
        <v>10</v>
      </c>
      <c r="K38" s="80">
        <v>0</v>
      </c>
      <c r="L38" s="102">
        <f>SUM(F38:K39)+R38-(S38+S39)</f>
        <v>41.5</v>
      </c>
      <c r="M38" s="80"/>
      <c r="N38" s="80"/>
      <c r="O38" s="80"/>
      <c r="P38" s="80"/>
      <c r="Q38" s="102">
        <f>SUM(L38:P39)</f>
        <v>41.5</v>
      </c>
      <c r="R38" s="103">
        <f>SUM(E38+E39)</f>
        <v>10.5</v>
      </c>
      <c r="S38" s="24">
        <v>5</v>
      </c>
      <c r="T38" s="104">
        <f>SUM(Q38)</f>
        <v>41.5</v>
      </c>
      <c r="U38" s="105">
        <f>RANK(T38,$T$6:$T$39,0)</f>
        <v>11</v>
      </c>
      <c r="V38" s="4"/>
      <c r="W38" s="4"/>
      <c r="X38" s="4"/>
    </row>
    <row r="39" spans="1:25" ht="33" customHeight="1">
      <c r="A39" s="49"/>
      <c r="B39" s="40"/>
      <c r="C39" s="40"/>
      <c r="D39" s="40"/>
      <c r="E39" s="23">
        <v>5.5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26">
        <v>15</v>
      </c>
      <c r="T39" s="40"/>
      <c r="U39" s="106"/>
      <c r="V39" s="4"/>
      <c r="W39" s="4"/>
      <c r="X39" s="4"/>
    </row>
    <row r="40" spans="1:25" ht="24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36.75" customHeight="1">
      <c r="A41" s="81" t="s">
        <v>71</v>
      </c>
      <c r="B41" s="60"/>
      <c r="C41" s="60"/>
      <c r="D41" s="60"/>
      <c r="E41" s="60"/>
      <c r="F41" s="60"/>
      <c r="G41" s="61"/>
      <c r="H41" s="4"/>
      <c r="I41" s="94" t="s">
        <v>72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6"/>
      <c r="V41" s="4"/>
      <c r="W41" s="4"/>
      <c r="X41" s="4"/>
      <c r="Y41" s="4"/>
    </row>
    <row r="42" spans="1:25" ht="30" customHeight="1">
      <c r="A42" s="82"/>
      <c r="B42" s="75"/>
      <c r="C42" s="75"/>
      <c r="D42" s="75"/>
      <c r="E42" s="75"/>
      <c r="F42" s="75"/>
      <c r="G42" s="47"/>
      <c r="H42" s="4"/>
      <c r="I42" s="121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45"/>
      <c r="V42" s="4"/>
      <c r="W42" s="4"/>
      <c r="X42" s="4"/>
      <c r="Y42" s="4"/>
    </row>
    <row r="43" spans="1:25" ht="30" customHeight="1">
      <c r="A43" s="84" t="s">
        <v>73</v>
      </c>
      <c r="B43" s="97" t="s">
        <v>7</v>
      </c>
      <c r="C43" s="52"/>
      <c r="D43" s="98" t="s">
        <v>8</v>
      </c>
      <c r="E43" s="99" t="s">
        <v>19</v>
      </c>
      <c r="F43" s="100" t="s">
        <v>74</v>
      </c>
      <c r="G43" s="45"/>
      <c r="H43" s="4"/>
      <c r="I43" s="122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4"/>
      <c r="W43" s="4"/>
      <c r="X43" s="4"/>
      <c r="Y43" s="4"/>
    </row>
    <row r="44" spans="1:25" ht="30.75" customHeight="1">
      <c r="A44" s="49"/>
      <c r="B44" s="27" t="s">
        <v>13</v>
      </c>
      <c r="C44" s="28" t="s">
        <v>14</v>
      </c>
      <c r="D44" s="40"/>
      <c r="E44" s="40"/>
      <c r="F44" s="46"/>
      <c r="G44" s="47"/>
      <c r="H44" s="4"/>
      <c r="I44" s="122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4"/>
      <c r="W44" s="4"/>
      <c r="X44" s="4"/>
      <c r="Y44" s="4"/>
    </row>
    <row r="45" spans="1:25" ht="30.75" customHeight="1">
      <c r="A45" s="67">
        <f t="array" ref="A45">VLOOKUP(E45,CHOOSE({1,2},$U$6:$U$39,$A$6:$A$39),2,FALSE)</f>
        <v>16</v>
      </c>
      <c r="B45" s="66" t="str">
        <f>VLOOKUP(A45,$A$6:$B$39,2,FALSE)</f>
        <v xml:space="preserve">96511
71600 </v>
      </c>
      <c r="C45" s="42" t="str">
        <f t="array" ref="C45">VLOOKUP(B45,CHOOSE({1,2},$B$6:$B$39,$C$6:$C$39),2,FALSE)</f>
        <v>REVENIDA ATENTA
MI AIKE LA PEPA</v>
      </c>
      <c r="D45" s="42" t="str">
        <f t="array" ref="D45">VLOOKUP(C45,CHOOSE({1,2},$C$6:$C$39,$D$6:$D$39),2,FALSE)</f>
        <v>MATEO CAGLIERO
EZEQUIEL COLOMBO GARIN</v>
      </c>
      <c r="E45" s="85">
        <v>1</v>
      </c>
      <c r="F45" s="44">
        <f t="array" ref="F45">VLOOKUP(E45,CHOOSE({1,2},$U$6:$U$39,$T$6:$T$39),2,FALSE)</f>
        <v>116.5</v>
      </c>
      <c r="G45" s="45"/>
      <c r="H45" s="4"/>
      <c r="I45" s="122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4"/>
      <c r="W45" s="4"/>
      <c r="X45" s="4"/>
      <c r="Y45" s="4"/>
    </row>
    <row r="46" spans="1:25" ht="30.75" customHeight="1">
      <c r="A46" s="49"/>
      <c r="B46" s="40"/>
      <c r="C46" s="40"/>
      <c r="D46" s="40"/>
      <c r="E46" s="40"/>
      <c r="F46" s="46"/>
      <c r="G46" s="47"/>
      <c r="H46" s="4"/>
      <c r="I46" s="122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4"/>
      <c r="W46" s="4"/>
      <c r="X46" s="4"/>
      <c r="Y46" s="4"/>
    </row>
    <row r="47" spans="1:25" ht="30.75" customHeight="1">
      <c r="A47" s="48">
        <f t="array" ref="A47">VLOOKUP(E47,CHOOSE({1,2},$U$6:$U$39,$A$6:$A$39),2,FALSE)</f>
        <v>22</v>
      </c>
      <c r="B47" s="66" t="str">
        <f>VLOOKUP(A47,$A$6:$B$39,2,FALSE)</f>
        <v>99139
102901</v>
      </c>
      <c r="C47" s="55" t="str">
        <f t="array" ref="C47">VLOOKUP(B47,CHOOSE({1,2},$B$6:$B$39,$C$6:$C$39),2,FALSE)</f>
        <v>MARUMBE QUETREQUEN
MARUMBE CHINGOLITA</v>
      </c>
      <c r="D47" s="55" t="str">
        <f t="array" ref="D47">VLOOKUP(C47,CHOOSE({1,2},$C$6:$C$39,$D$6:$D$39),2,FALSE)</f>
        <v>IGNACIO MARIANO CINGOLANI
ELIO ESCOBAR</v>
      </c>
      <c r="E47" s="101">
        <v>2</v>
      </c>
      <c r="F47" s="50">
        <f t="array" ref="F47">VLOOKUP(E47,CHOOSE({1,2},$U$6:$U$39,$T$6:$T$39),2,FALSE)</f>
        <v>103.5</v>
      </c>
      <c r="G47" s="45"/>
      <c r="H47" s="4"/>
      <c r="I47" s="122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4"/>
      <c r="W47" s="4"/>
      <c r="X47" s="4"/>
      <c r="Y47" s="4"/>
    </row>
    <row r="48" spans="1:25" ht="30.75" customHeight="1">
      <c r="A48" s="49"/>
      <c r="B48" s="40"/>
      <c r="C48" s="40"/>
      <c r="D48" s="40"/>
      <c r="E48" s="40"/>
      <c r="F48" s="46"/>
      <c r="G48" s="47"/>
      <c r="H48" s="4"/>
      <c r="I48" s="122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4"/>
      <c r="W48" s="4"/>
      <c r="X48" s="4"/>
      <c r="Y48" s="4"/>
    </row>
    <row r="49" spans="1:27" ht="30.75" customHeight="1">
      <c r="A49" s="67">
        <f t="array" ref="A49">VLOOKUP(E49,CHOOSE({1,2},$U$6:$U$39,$A$6:$A$39),2,FALSE)</f>
        <v>9</v>
      </c>
      <c r="B49" s="66" t="str">
        <f>VLOOKUP(A49,$A$6:$B$39,2,FALSE)</f>
        <v>82673
87340</v>
      </c>
      <c r="C49" s="42" t="str">
        <f t="array" ref="C49">VLOOKUP(B49,CHOOSE({1,2},$B$6:$B$39,$C$6:$C$39),2,FALSE)</f>
        <v>VIRAROS RESOLANA
CALANDRIA NENUCHA</v>
      </c>
      <c r="D49" s="42" t="str">
        <f t="array" ref="D49">VLOOKUP(C49,CHOOSE({1,2},$C$6:$C$39,$D$6:$D$39),2,FALSE)</f>
        <v>DIEGO ALEJANDRO BARRIOS
EMANUEL ALEJANDRO MUÑOZ</v>
      </c>
      <c r="E49" s="43">
        <v>3</v>
      </c>
      <c r="F49" s="44">
        <f t="array" ref="F49">VLOOKUP(E49,CHOOSE({1,2},$U$6:$U$39,$T$6:$T$39),2,FALSE)</f>
        <v>102.5</v>
      </c>
      <c r="G49" s="45"/>
      <c r="H49" s="4"/>
      <c r="I49" s="122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4"/>
      <c r="W49" s="4"/>
      <c r="X49" s="4"/>
      <c r="Y49" s="4"/>
    </row>
    <row r="50" spans="1:27" ht="30.75" customHeight="1">
      <c r="A50" s="49"/>
      <c r="B50" s="40"/>
      <c r="C50" s="40"/>
      <c r="D50" s="40"/>
      <c r="E50" s="40"/>
      <c r="F50" s="46"/>
      <c r="G50" s="47"/>
      <c r="H50" s="4"/>
      <c r="I50" s="122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4"/>
      <c r="W50" s="4"/>
      <c r="X50" s="4"/>
      <c r="Y50" s="4"/>
    </row>
    <row r="51" spans="1:27" ht="30.75" customHeight="1">
      <c r="A51" s="48">
        <f t="array" ref="A51">VLOOKUP(E51,CHOOSE({1,2},$U$6:$U$39,$A$6:$A$39),2,FALSE)</f>
        <v>2</v>
      </c>
      <c r="B51" s="66" t="str">
        <f>VLOOKUP(A51,$A$6:$B$39,2,FALSE)</f>
        <v>92758
82604</v>
      </c>
      <c r="C51" s="55" t="str">
        <f t="array" ref="C51">VLOOKUP(B51,CHOOSE({1,2},$B$6:$B$39,$C$6:$C$39),2,FALSE)</f>
        <v>CONTRAFUEGO PRESILLA
YAJHA CATU TOPADORA</v>
      </c>
      <c r="D51" s="55" t="str">
        <f t="array" ref="D51">VLOOKUP(C51,CHOOSE({1,2},$C$6:$C$39,$D$6:$D$39),2,FALSE)</f>
        <v>ALFREDO JESUS MEABE 
NICOLAS ISAAC URQUIJO</v>
      </c>
      <c r="E51" s="56">
        <v>4</v>
      </c>
      <c r="F51" s="50">
        <f t="array" ref="F51">VLOOKUP(E51,CHOOSE({1,2},$U$6:$U$39,$T$6:$T$39),2,FALSE)</f>
        <v>91.5</v>
      </c>
      <c r="G51" s="45"/>
      <c r="H51" s="4"/>
      <c r="I51" s="122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4"/>
      <c r="W51" s="4"/>
      <c r="X51" s="4"/>
      <c r="Y51" s="4"/>
    </row>
    <row r="52" spans="1:27" ht="30.75" customHeight="1">
      <c r="A52" s="49"/>
      <c r="B52" s="40"/>
      <c r="C52" s="40"/>
      <c r="D52" s="40"/>
      <c r="E52" s="40"/>
      <c r="F52" s="46"/>
      <c r="G52" s="47"/>
      <c r="H52" s="4"/>
      <c r="I52" s="122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4"/>
      <c r="W52" s="4"/>
      <c r="X52" s="4"/>
      <c r="Y52" s="4"/>
    </row>
    <row r="53" spans="1:27" ht="30.75" customHeight="1">
      <c r="A53" s="67">
        <f t="array" ref="A53">VLOOKUP(E53,CHOOSE({1,2},$U$6:$U$39,$A$6:$A$39),2,FALSE)</f>
        <v>15</v>
      </c>
      <c r="B53" s="66" t="str">
        <f>VLOOKUP(A53,$A$6:$B$39,2,FALSE)</f>
        <v>101520
95217</v>
      </c>
      <c r="C53" s="42" t="str">
        <f t="array" ref="C53">VLOOKUP(B53,CHOOSE({1,2},$B$6:$B$39,$C$6:$C$39),2,FALSE)</f>
        <v>BOLICHE LA SERENATA
COSTERA DAGA</v>
      </c>
      <c r="D53" s="42" t="str">
        <f t="array" ref="D53">VLOOKUP(C53,CHOOSE({1,2},$C$6:$C$39,$D$6:$D$39),2,FALSE)</f>
        <v>GIANLUCA FRANCESCANGELI
GUIDO LANCIONI</v>
      </c>
      <c r="E53" s="57">
        <v>5</v>
      </c>
      <c r="F53" s="44">
        <f t="array" ref="F53">VLOOKUP(E53,CHOOSE({1,2},$U$6:$U$39,$T$6:$T$39),2,FALSE)</f>
        <v>90</v>
      </c>
      <c r="G53" s="45"/>
      <c r="H53" s="4"/>
      <c r="I53" s="122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4"/>
      <c r="W53" s="4"/>
      <c r="X53" s="4"/>
      <c r="Y53" s="4"/>
    </row>
    <row r="54" spans="1:27" ht="31.5" customHeight="1">
      <c r="A54" s="49"/>
      <c r="B54" s="40"/>
      <c r="C54" s="40"/>
      <c r="D54" s="40"/>
      <c r="E54" s="58"/>
      <c r="F54" s="46"/>
      <c r="G54" s="47"/>
      <c r="H54" s="4"/>
      <c r="I54" s="122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4"/>
      <c r="W54" s="4"/>
      <c r="X54" s="4"/>
      <c r="Y54" s="4"/>
    </row>
    <row r="55" spans="1:27" ht="31.5" customHeight="1">
      <c r="A55" s="4"/>
      <c r="B55" s="4"/>
      <c r="C55" s="4"/>
      <c r="D55" s="4"/>
      <c r="E55" s="4"/>
      <c r="F55" s="4"/>
      <c r="G55" s="4"/>
      <c r="H55" s="4"/>
      <c r="I55" s="125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7"/>
      <c r="W55" s="4"/>
      <c r="X55" s="4"/>
      <c r="Y55" s="4"/>
    </row>
    <row r="56" spans="1:27" ht="31.5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31.5" customHeight="1">
      <c r="A57" s="59" t="s">
        <v>75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1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31.5" customHeight="1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31.5" customHeight="1">
      <c r="A59" s="31" t="s">
        <v>76</v>
      </c>
      <c r="B59" s="32" t="s">
        <v>13</v>
      </c>
      <c r="C59" s="32" t="s">
        <v>77</v>
      </c>
      <c r="D59" s="51" t="s">
        <v>78</v>
      </c>
      <c r="E59" s="65"/>
      <c r="F59" s="52"/>
      <c r="G59" s="32">
        <v>1</v>
      </c>
      <c r="H59" s="32">
        <v>2</v>
      </c>
      <c r="I59" s="32">
        <v>3</v>
      </c>
      <c r="J59" s="32">
        <v>4</v>
      </c>
      <c r="K59" s="51" t="s">
        <v>79</v>
      </c>
      <c r="L59" s="52"/>
      <c r="M59" s="53" t="s">
        <v>80</v>
      </c>
      <c r="N59" s="5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31.5" customHeight="1">
      <c r="A60" s="68"/>
      <c r="B60" s="39" t="e">
        <f>VLOOKUP(A60,A6:D39,2,FALSE)</f>
        <v>#N/A</v>
      </c>
      <c r="C60" s="41" t="e">
        <f t="shared" ref="C60:D60" si="0">VLOOKUP(B60,B6:C39,2,FALSE)</f>
        <v>#N/A</v>
      </c>
      <c r="D60" s="86" t="e">
        <f t="shared" si="0"/>
        <v>#N/A</v>
      </c>
      <c r="E60" s="73"/>
      <c r="F60" s="74"/>
      <c r="G60" s="87"/>
      <c r="H60" s="87"/>
      <c r="I60" s="87"/>
      <c r="J60" s="88"/>
      <c r="K60" s="89">
        <f>SUM(G60:J61)</f>
        <v>0</v>
      </c>
      <c r="L60" s="74"/>
      <c r="M60" s="90"/>
      <c r="N60" s="4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31.5" customHeight="1">
      <c r="A61" s="49"/>
      <c r="B61" s="40"/>
      <c r="C61" s="40"/>
      <c r="D61" s="46"/>
      <c r="E61" s="75"/>
      <c r="F61" s="76"/>
      <c r="G61" s="40"/>
      <c r="H61" s="40"/>
      <c r="I61" s="40"/>
      <c r="J61" s="40"/>
      <c r="K61" s="46"/>
      <c r="L61" s="76"/>
      <c r="M61" s="46"/>
      <c r="N61" s="4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31.5" customHeight="1">
      <c r="A62" s="69"/>
      <c r="B62" s="70" t="e">
        <f>VLOOKUP(A62,A8:D40,2,FALSE)</f>
        <v>#N/A</v>
      </c>
      <c r="C62" s="71" t="e">
        <f t="shared" ref="C62:D62" si="1">VLOOKUP(B62,B8:C40,2,FALSE)</f>
        <v>#N/A</v>
      </c>
      <c r="D62" s="72" t="e">
        <f t="shared" si="1"/>
        <v>#N/A</v>
      </c>
      <c r="E62" s="73"/>
      <c r="F62" s="74"/>
      <c r="G62" s="71"/>
      <c r="H62" s="71"/>
      <c r="I62" s="71"/>
      <c r="J62" s="93"/>
      <c r="K62" s="91">
        <f>SUM(G62:J63)</f>
        <v>0</v>
      </c>
      <c r="L62" s="74"/>
      <c r="M62" s="92"/>
      <c r="N62" s="4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31.5" customHeight="1">
      <c r="A63" s="49"/>
      <c r="B63" s="40"/>
      <c r="C63" s="40"/>
      <c r="D63" s="46"/>
      <c r="E63" s="75"/>
      <c r="F63" s="76"/>
      <c r="G63" s="40"/>
      <c r="H63" s="40"/>
      <c r="I63" s="40"/>
      <c r="J63" s="40"/>
      <c r="K63" s="46"/>
      <c r="L63" s="76"/>
      <c r="M63" s="46"/>
      <c r="N63" s="47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31.5" customHeight="1">
      <c r="A64" s="68"/>
      <c r="B64" s="39" t="e">
        <f>VLOOKUP(A64,A10:D40,2,FALSE)</f>
        <v>#N/A</v>
      </c>
      <c r="C64" s="41" t="e">
        <f t="shared" ref="C64:D64" si="2">VLOOKUP(B64,B10:C40,2,FALSE)</f>
        <v>#N/A</v>
      </c>
      <c r="D64" s="86" t="e">
        <f t="shared" si="2"/>
        <v>#N/A</v>
      </c>
      <c r="E64" s="73"/>
      <c r="F64" s="74"/>
      <c r="G64" s="41"/>
      <c r="H64" s="41"/>
      <c r="I64" s="41"/>
      <c r="J64" s="88"/>
      <c r="K64" s="89">
        <f>SUM(G64:J65)</f>
        <v>0</v>
      </c>
      <c r="L64" s="74"/>
      <c r="M64" s="90"/>
      <c r="N64" s="4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31.5" customHeight="1">
      <c r="A65" s="49"/>
      <c r="B65" s="40"/>
      <c r="C65" s="40"/>
      <c r="D65" s="46"/>
      <c r="E65" s="75"/>
      <c r="F65" s="76"/>
      <c r="G65" s="40"/>
      <c r="H65" s="40"/>
      <c r="I65" s="40"/>
      <c r="J65" s="40"/>
      <c r="K65" s="46"/>
      <c r="L65" s="76"/>
      <c r="M65" s="46"/>
      <c r="N65" s="47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31.5" customHeight="1">
      <c r="A66" s="69"/>
      <c r="B66" s="70" t="e">
        <f>VLOOKUP(A66,A12:D40,2,FALSE)</f>
        <v>#N/A</v>
      </c>
      <c r="C66" s="71" t="e">
        <f t="shared" ref="C66:D66" si="3">VLOOKUP(B66,B12:C40,2,FALSE)</f>
        <v>#N/A</v>
      </c>
      <c r="D66" s="72" t="e">
        <f t="shared" si="3"/>
        <v>#N/A</v>
      </c>
      <c r="E66" s="73"/>
      <c r="F66" s="74"/>
      <c r="G66" s="71"/>
      <c r="H66" s="71"/>
      <c r="I66" s="71"/>
      <c r="J66" s="93"/>
      <c r="K66" s="91">
        <f>SUM(G66:J67)</f>
        <v>0</v>
      </c>
      <c r="L66" s="74"/>
      <c r="M66" s="92"/>
      <c r="N66" s="45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31.5" customHeight="1">
      <c r="A67" s="49"/>
      <c r="B67" s="40"/>
      <c r="C67" s="40"/>
      <c r="D67" s="46"/>
      <c r="E67" s="75"/>
      <c r="F67" s="76"/>
      <c r="G67" s="40"/>
      <c r="H67" s="40"/>
      <c r="I67" s="40"/>
      <c r="J67" s="40"/>
      <c r="K67" s="46"/>
      <c r="L67" s="76"/>
      <c r="M67" s="46"/>
      <c r="N67" s="47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31.5" customHeight="1">
      <c r="A68" s="68"/>
      <c r="B68" s="39" t="e">
        <f>VLOOKUP(A68,A14:D40,2,FALSE)</f>
        <v>#N/A</v>
      </c>
      <c r="C68" s="41" t="e">
        <f t="shared" ref="C68:D68" si="4">VLOOKUP(B68,B14:C40,2,FALSE)</f>
        <v>#N/A</v>
      </c>
      <c r="D68" s="86" t="e">
        <f t="shared" si="4"/>
        <v>#N/A</v>
      </c>
      <c r="E68" s="73"/>
      <c r="F68" s="74"/>
      <c r="G68" s="41"/>
      <c r="H68" s="41"/>
      <c r="I68" s="41"/>
      <c r="J68" s="88"/>
      <c r="K68" s="89">
        <f>SUM(G68:J69)</f>
        <v>0</v>
      </c>
      <c r="L68" s="74"/>
      <c r="M68" s="90"/>
      <c r="N68" s="45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31.5" customHeight="1">
      <c r="A69" s="49"/>
      <c r="B69" s="40"/>
      <c r="C69" s="40"/>
      <c r="D69" s="46"/>
      <c r="E69" s="75"/>
      <c r="F69" s="76"/>
      <c r="G69" s="40"/>
      <c r="H69" s="40"/>
      <c r="I69" s="40"/>
      <c r="J69" s="40"/>
      <c r="K69" s="46"/>
      <c r="L69" s="76"/>
      <c r="M69" s="46"/>
      <c r="N69" s="47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31.5" customHeight="1">
      <c r="A70" s="69"/>
      <c r="B70" s="70" t="e">
        <f>VLOOKUP(A70,A16:D40,2,FALSE)</f>
        <v>#N/A</v>
      </c>
      <c r="C70" s="71" t="e">
        <f t="shared" ref="C70:D70" si="5">VLOOKUP(B70,B16:C40,2,FALSE)</f>
        <v>#N/A</v>
      </c>
      <c r="D70" s="72" t="e">
        <f t="shared" si="5"/>
        <v>#N/A</v>
      </c>
      <c r="E70" s="73"/>
      <c r="F70" s="74"/>
      <c r="G70" s="71"/>
      <c r="H70" s="71"/>
      <c r="I70" s="71"/>
      <c r="J70" s="93"/>
      <c r="K70" s="91">
        <f>SUM(G70:J71)</f>
        <v>0</v>
      </c>
      <c r="L70" s="74"/>
      <c r="M70" s="92"/>
      <c r="N70" s="45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31.5" customHeight="1">
      <c r="A71" s="49"/>
      <c r="B71" s="40"/>
      <c r="C71" s="40"/>
      <c r="D71" s="46"/>
      <c r="E71" s="75"/>
      <c r="F71" s="76"/>
      <c r="G71" s="40"/>
      <c r="H71" s="40"/>
      <c r="I71" s="40"/>
      <c r="J71" s="40"/>
      <c r="K71" s="46"/>
      <c r="L71" s="76"/>
      <c r="M71" s="46"/>
      <c r="N71" s="47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31.5" customHeight="1">
      <c r="A72" s="68"/>
      <c r="B72" s="39" t="e">
        <f>VLOOKUP(A72,A18:D40,2,FALSE)</f>
        <v>#N/A</v>
      </c>
      <c r="C72" s="41" t="e">
        <f t="shared" ref="C72:D72" si="6">VLOOKUP(B72,B18:C40,2,FALSE)</f>
        <v>#N/A</v>
      </c>
      <c r="D72" s="86" t="e">
        <f t="shared" si="6"/>
        <v>#N/A</v>
      </c>
      <c r="E72" s="73"/>
      <c r="F72" s="74"/>
      <c r="G72" s="41"/>
      <c r="H72" s="41"/>
      <c r="I72" s="41"/>
      <c r="J72" s="88"/>
      <c r="K72" s="89">
        <f>SUM(G72:J73)</f>
        <v>0</v>
      </c>
      <c r="L72" s="74"/>
      <c r="M72" s="90"/>
      <c r="N72" s="4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31.5" customHeight="1">
      <c r="A73" s="49"/>
      <c r="B73" s="40"/>
      <c r="C73" s="40"/>
      <c r="D73" s="46"/>
      <c r="E73" s="75"/>
      <c r="F73" s="76"/>
      <c r="G73" s="40"/>
      <c r="H73" s="40"/>
      <c r="I73" s="40"/>
      <c r="J73" s="40"/>
      <c r="K73" s="46"/>
      <c r="L73" s="76"/>
      <c r="M73" s="46"/>
      <c r="N73" s="4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31.5" customHeight="1">
      <c r="A74" s="69"/>
      <c r="B74" s="70" t="e">
        <f>VLOOKUP(A74,A20:D40,2,FALSE)</f>
        <v>#N/A</v>
      </c>
      <c r="C74" s="71" t="e">
        <f t="shared" ref="C74:D74" si="7">VLOOKUP(B74,B20:C40,2,FALSE)</f>
        <v>#N/A</v>
      </c>
      <c r="D74" s="72" t="e">
        <f t="shared" si="7"/>
        <v>#N/A</v>
      </c>
      <c r="E74" s="73"/>
      <c r="F74" s="74"/>
      <c r="G74" s="71"/>
      <c r="H74" s="71"/>
      <c r="I74" s="71"/>
      <c r="J74" s="93"/>
      <c r="K74" s="91">
        <f>SUM(G74:J75)</f>
        <v>0</v>
      </c>
      <c r="L74" s="74"/>
      <c r="M74" s="92"/>
      <c r="N74" s="45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31.5" customHeight="1">
      <c r="A75" s="49"/>
      <c r="B75" s="40"/>
      <c r="C75" s="40"/>
      <c r="D75" s="46"/>
      <c r="E75" s="75"/>
      <c r="F75" s="76"/>
      <c r="G75" s="40"/>
      <c r="H75" s="40"/>
      <c r="I75" s="40"/>
      <c r="J75" s="40"/>
      <c r="K75" s="46"/>
      <c r="L75" s="76"/>
      <c r="M75" s="46"/>
      <c r="N75" s="4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31.5" customHeight="1">
      <c r="A76" s="68"/>
      <c r="B76" s="39" t="e">
        <f>VLOOKUP(A76,A22:D42,2,FALSE)</f>
        <v>#N/A</v>
      </c>
      <c r="C76" s="41" t="e">
        <f t="shared" ref="C76:D76" si="8">VLOOKUP(B76,B22:C42,2,FALSE)</f>
        <v>#N/A</v>
      </c>
      <c r="D76" s="86" t="e">
        <f t="shared" si="8"/>
        <v>#N/A</v>
      </c>
      <c r="E76" s="73"/>
      <c r="F76" s="74"/>
      <c r="G76" s="41"/>
      <c r="H76" s="41"/>
      <c r="I76" s="41"/>
      <c r="J76" s="88"/>
      <c r="K76" s="89">
        <f>SUM(G76:J77)</f>
        <v>0</v>
      </c>
      <c r="L76" s="74"/>
      <c r="M76" s="90"/>
      <c r="N76" s="4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31.5" customHeight="1">
      <c r="A77" s="49"/>
      <c r="B77" s="40"/>
      <c r="C77" s="40"/>
      <c r="D77" s="46"/>
      <c r="E77" s="75"/>
      <c r="F77" s="76"/>
      <c r="G77" s="40"/>
      <c r="H77" s="40"/>
      <c r="I77" s="40"/>
      <c r="J77" s="40"/>
      <c r="K77" s="46"/>
      <c r="L77" s="76"/>
      <c r="M77" s="46"/>
      <c r="N77" s="4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31.5" customHeight="1">
      <c r="A78" s="69"/>
      <c r="B78" s="70" t="e">
        <f>VLOOKUP(A78,A24:D44,2,FALSE)</f>
        <v>#N/A</v>
      </c>
      <c r="C78" s="71" t="e">
        <f t="shared" ref="C78:D78" si="9">VLOOKUP(B78,B24:C44,2,FALSE)</f>
        <v>#N/A</v>
      </c>
      <c r="D78" s="72" t="e">
        <f t="shared" si="9"/>
        <v>#N/A</v>
      </c>
      <c r="E78" s="73"/>
      <c r="F78" s="74"/>
      <c r="G78" s="71"/>
      <c r="H78" s="71"/>
      <c r="I78" s="71"/>
      <c r="J78" s="93"/>
      <c r="K78" s="91">
        <f>SUM(G78:J79)</f>
        <v>0</v>
      </c>
      <c r="L78" s="74"/>
      <c r="M78" s="92"/>
      <c r="N78" s="45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31.5" customHeight="1">
      <c r="A79" s="49"/>
      <c r="B79" s="40"/>
      <c r="C79" s="40"/>
      <c r="D79" s="46"/>
      <c r="E79" s="75"/>
      <c r="F79" s="76"/>
      <c r="G79" s="40"/>
      <c r="H79" s="40"/>
      <c r="I79" s="40"/>
      <c r="J79" s="40"/>
      <c r="K79" s="46"/>
      <c r="L79" s="76"/>
      <c r="M79" s="46"/>
      <c r="N79" s="4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31.5" customHeight="1">
      <c r="A80" s="68"/>
      <c r="B80" s="39" t="e">
        <f>VLOOKUP(A80,A26:D46,2,FALSE)</f>
        <v>#N/A</v>
      </c>
      <c r="C80" s="41" t="e">
        <f t="shared" ref="C80:D80" si="10">VLOOKUP(B80,B26:C46,2,FALSE)</f>
        <v>#N/A</v>
      </c>
      <c r="D80" s="86" t="e">
        <f t="shared" si="10"/>
        <v>#N/A</v>
      </c>
      <c r="E80" s="73"/>
      <c r="F80" s="74"/>
      <c r="G80" s="41"/>
      <c r="H80" s="41"/>
      <c r="I80" s="41"/>
      <c r="J80" s="88"/>
      <c r="K80" s="89">
        <f>SUM(G80:J81)</f>
        <v>0</v>
      </c>
      <c r="L80" s="74"/>
      <c r="M80" s="90"/>
      <c r="N80" s="4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31.5" customHeight="1">
      <c r="A81" s="49"/>
      <c r="B81" s="40"/>
      <c r="C81" s="40"/>
      <c r="D81" s="46"/>
      <c r="E81" s="75"/>
      <c r="F81" s="76"/>
      <c r="G81" s="40"/>
      <c r="H81" s="40"/>
      <c r="I81" s="40"/>
      <c r="J81" s="40"/>
      <c r="K81" s="46"/>
      <c r="L81" s="76"/>
      <c r="M81" s="46"/>
      <c r="N81" s="4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31.5" customHeight="1">
      <c r="A82" s="69"/>
      <c r="B82" s="70" t="e">
        <f>VLOOKUP(A82,A28:D48,2,FALSE)</f>
        <v>#N/A</v>
      </c>
      <c r="C82" s="71" t="e">
        <f t="shared" ref="C82:D82" si="11">VLOOKUP(B82,B28:C48,2,FALSE)</f>
        <v>#N/A</v>
      </c>
      <c r="D82" s="72" t="e">
        <f t="shared" si="11"/>
        <v>#N/A</v>
      </c>
      <c r="E82" s="73"/>
      <c r="F82" s="74"/>
      <c r="G82" s="71"/>
      <c r="H82" s="71"/>
      <c r="I82" s="71"/>
      <c r="J82" s="93"/>
      <c r="K82" s="91">
        <f>SUM(G82:J83)</f>
        <v>0</v>
      </c>
      <c r="L82" s="74"/>
      <c r="M82" s="92"/>
      <c r="N82" s="45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31.5" customHeight="1">
      <c r="A83" s="140"/>
      <c r="B83" s="58"/>
      <c r="C83" s="58"/>
      <c r="D83" s="138"/>
      <c r="E83" s="126"/>
      <c r="F83" s="139"/>
      <c r="G83" s="58"/>
      <c r="H83" s="58"/>
      <c r="I83" s="58"/>
      <c r="J83" s="58"/>
      <c r="K83" s="138"/>
      <c r="L83" s="139"/>
      <c r="M83" s="138"/>
      <c r="N83" s="12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31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31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31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31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31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31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31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31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31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7" ht="31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7" ht="31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7" ht="2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7" ht="2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4:25" ht="21" customHeight="1"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4:25" ht="21" customHeight="1"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4:25" ht="21" customHeight="1"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4:25" ht="31.5" customHeight="1"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4:25" ht="30.75" customHeight="1"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4:25" ht="30.75" customHeight="1"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4:25" ht="30.75" customHeight="1"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4:25" ht="30.75" customHeight="1"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4:25" ht="30.75" customHeight="1"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4:25" ht="30.75" customHeight="1"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4:25" ht="30.75" customHeight="1"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4:25" ht="30.75" customHeight="1"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4:25" ht="30.75" customHeight="1"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4:25" ht="30.75" customHeight="1"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4:25" ht="30.75" customHeight="1"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4:25" ht="30.75" customHeight="1"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4:26" ht="30.75" customHeight="1"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4:26" ht="30.75" customHeight="1"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4:26" ht="30.75" customHeight="1"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4:26" ht="30.75" customHeight="1"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4:26" ht="30.75" customHeight="1"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4:26" ht="30.75" customHeight="1"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4:26" ht="30.75" customHeight="1"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4:26" ht="30.75" customHeight="1"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4:26" ht="30.75" customHeight="1"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4:26" ht="30.75" customHeight="1"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4:26" ht="30.75" customHeight="1"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4:26" ht="30.75" customHeight="1"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4:26" ht="21" customHeight="1"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4:26" ht="21" customHeight="1"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4:26" ht="21" customHeight="1"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4:26" ht="21" customHeight="1"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4:26" ht="21" customHeight="1"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4:26" ht="21" customHeight="1"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4:26" ht="21" customHeight="1"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4:26" ht="21" customHeight="1"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4:26" ht="21" customHeight="1"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4:26" ht="21" customHeight="1"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4:26" ht="21" customHeight="1"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4:26" ht="21" customHeight="1"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4:26" ht="21" customHeight="1"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4:26" ht="21" customHeight="1">
      <c r="W138" s="4"/>
      <c r="X138" s="4"/>
      <c r="Y138" s="4"/>
    </row>
    <row r="139" spans="14:26" ht="21" customHeight="1">
      <c r="W139" s="4"/>
      <c r="X139" s="4"/>
      <c r="Y139" s="4"/>
    </row>
    <row r="140" spans="14:26" ht="21" customHeight="1">
      <c r="W140" s="4"/>
      <c r="X140" s="4"/>
      <c r="Y140" s="4"/>
    </row>
    <row r="141" spans="14:26" ht="21" customHeight="1">
      <c r="W141" s="4"/>
      <c r="X141" s="4"/>
      <c r="Y141" s="4"/>
    </row>
    <row r="142" spans="14:26" ht="21" customHeight="1">
      <c r="W142" s="4"/>
      <c r="X142" s="4"/>
      <c r="Y142" s="4"/>
    </row>
    <row r="143" spans="14:26" ht="21" customHeight="1">
      <c r="W143" s="4"/>
      <c r="X143" s="4"/>
      <c r="Y143" s="4"/>
    </row>
    <row r="144" spans="14:26" ht="21" customHeight="1">
      <c r="W144" s="4"/>
      <c r="X144" s="4"/>
      <c r="Y144" s="4"/>
    </row>
    <row r="145" spans="23:25" ht="21" customHeight="1">
      <c r="W145" s="4"/>
      <c r="X145" s="4"/>
      <c r="Y145" s="4"/>
    </row>
    <row r="146" spans="23:25" ht="21" customHeight="1">
      <c r="W146" s="4"/>
      <c r="X146" s="4"/>
      <c r="Y146" s="4"/>
    </row>
    <row r="147" spans="23:25" ht="21" customHeight="1">
      <c r="W147" s="4"/>
      <c r="X147" s="4"/>
      <c r="Y147" s="4"/>
    </row>
    <row r="148" spans="23:25" ht="21" customHeight="1">
      <c r="W148" s="4"/>
      <c r="X148" s="4"/>
      <c r="Y148" s="4"/>
    </row>
    <row r="149" spans="23:25" ht="21" customHeight="1">
      <c r="W149" s="4"/>
      <c r="X149" s="4"/>
      <c r="Y149" s="4"/>
    </row>
    <row r="150" spans="23:25" ht="21" customHeight="1">
      <c r="W150" s="4"/>
      <c r="X150" s="4"/>
      <c r="Y150" s="4"/>
    </row>
    <row r="151" spans="23:25" ht="21" customHeight="1">
      <c r="W151" s="4"/>
      <c r="X151" s="4"/>
      <c r="Y151" s="4"/>
    </row>
    <row r="152" spans="23:25" ht="21" customHeight="1">
      <c r="W152" s="4"/>
      <c r="X152" s="4"/>
      <c r="Y152" s="4"/>
    </row>
    <row r="153" spans="23:25" ht="21" customHeight="1">
      <c r="W153" s="4"/>
      <c r="X153" s="4"/>
      <c r="Y153" s="4"/>
    </row>
    <row r="154" spans="23:25" ht="21" customHeight="1">
      <c r="W154" s="4"/>
      <c r="X154" s="4"/>
      <c r="Y154" s="4"/>
    </row>
    <row r="155" spans="23:25" ht="21" customHeight="1">
      <c r="W155" s="4"/>
      <c r="X155" s="4"/>
      <c r="Y155" s="4"/>
    </row>
    <row r="156" spans="23:25" ht="21" customHeight="1">
      <c r="W156" s="4"/>
      <c r="X156" s="4"/>
      <c r="Y156" s="4"/>
    </row>
    <row r="157" spans="23:25" ht="21" customHeight="1">
      <c r="W157" s="4"/>
      <c r="X157" s="4"/>
      <c r="Y157" s="4"/>
    </row>
    <row r="158" spans="23:25" ht="21" customHeight="1">
      <c r="W158" s="4"/>
      <c r="X158" s="4"/>
      <c r="Y158" s="4"/>
    </row>
    <row r="159" spans="23:25" ht="21" customHeight="1">
      <c r="W159" s="4"/>
      <c r="X159" s="4"/>
      <c r="Y159" s="4"/>
    </row>
    <row r="160" spans="23:25" ht="21" customHeight="1">
      <c r="W160" s="4"/>
      <c r="X160" s="4"/>
      <c r="Y160" s="4"/>
    </row>
    <row r="161" spans="23:25" ht="21" customHeight="1">
      <c r="W161" s="4"/>
      <c r="X161" s="4"/>
      <c r="Y161" s="4"/>
    </row>
    <row r="162" spans="23:25" ht="21" customHeight="1">
      <c r="W162" s="4"/>
      <c r="X162" s="4"/>
      <c r="Y162" s="4"/>
    </row>
    <row r="163" spans="23:25" ht="21" customHeight="1">
      <c r="W163" s="4"/>
      <c r="X163" s="4"/>
      <c r="Y163" s="4"/>
    </row>
    <row r="164" spans="23:25" ht="21" customHeight="1">
      <c r="W164" s="4"/>
      <c r="X164" s="4"/>
      <c r="Y164" s="4"/>
    </row>
    <row r="165" spans="23:25" ht="21" customHeight="1">
      <c r="W165" s="4"/>
      <c r="X165" s="4"/>
      <c r="Y165" s="4"/>
    </row>
    <row r="166" spans="23:25" ht="21" customHeight="1">
      <c r="W166" s="4"/>
      <c r="X166" s="4"/>
      <c r="Y166" s="4"/>
    </row>
    <row r="167" spans="23:25" ht="21" customHeight="1">
      <c r="W167" s="4"/>
      <c r="X167" s="4"/>
      <c r="Y167" s="4"/>
    </row>
    <row r="168" spans="23:25" ht="21" customHeight="1">
      <c r="W168" s="4"/>
      <c r="X168" s="4"/>
      <c r="Y168" s="4"/>
    </row>
    <row r="169" spans="23:25" ht="21" customHeight="1">
      <c r="W169" s="4"/>
      <c r="X169" s="4"/>
      <c r="Y169" s="4"/>
    </row>
    <row r="170" spans="23:25" ht="21" customHeight="1">
      <c r="W170" s="4"/>
      <c r="X170" s="4"/>
      <c r="Y170" s="4"/>
    </row>
    <row r="171" spans="23:25" ht="21" customHeight="1">
      <c r="W171" s="4"/>
      <c r="X171" s="4"/>
      <c r="Y171" s="4"/>
    </row>
    <row r="172" spans="23:25" ht="21" customHeight="1">
      <c r="W172" s="4"/>
      <c r="X172" s="4"/>
      <c r="Y172" s="4"/>
    </row>
    <row r="173" spans="23:25" ht="21" customHeight="1">
      <c r="W173" s="4"/>
      <c r="X173" s="4"/>
      <c r="Y173" s="4"/>
    </row>
    <row r="174" spans="23:25" ht="21" customHeight="1">
      <c r="W174" s="4"/>
      <c r="X174" s="4"/>
      <c r="Y174" s="4"/>
    </row>
    <row r="175" spans="23:25" ht="21" customHeight="1"/>
    <row r="176" spans="23:25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00">
    <mergeCell ref="C1:D2"/>
    <mergeCell ref="E1:L2"/>
    <mergeCell ref="M1:N1"/>
    <mergeCell ref="O1:U1"/>
    <mergeCell ref="M2:N2"/>
    <mergeCell ref="O2:U2"/>
    <mergeCell ref="C3:D3"/>
    <mergeCell ref="O3:U3"/>
    <mergeCell ref="F3:L3"/>
    <mergeCell ref="M3:N3"/>
    <mergeCell ref="B4:C4"/>
    <mergeCell ref="D4:D5"/>
    <mergeCell ref="E4:E5"/>
    <mergeCell ref="F4:Q4"/>
    <mergeCell ref="R4:U4"/>
    <mergeCell ref="P6:P7"/>
    <mergeCell ref="Q6:Q7"/>
    <mergeCell ref="R6:R7"/>
    <mergeCell ref="T6:T7"/>
    <mergeCell ref="U6:U7"/>
    <mergeCell ref="I6:I7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D6:D7"/>
    <mergeCell ref="F6:F7"/>
    <mergeCell ref="G6:G7"/>
    <mergeCell ref="H6:H7"/>
    <mergeCell ref="P8:P9"/>
    <mergeCell ref="Q8:Q9"/>
    <mergeCell ref="I8:I9"/>
    <mergeCell ref="J8:J9"/>
    <mergeCell ref="K8:K9"/>
    <mergeCell ref="L8:L9"/>
    <mergeCell ref="M8:M9"/>
    <mergeCell ref="N8:N9"/>
    <mergeCell ref="O8:O9"/>
    <mergeCell ref="A8:A9"/>
    <mergeCell ref="B8:B9"/>
    <mergeCell ref="C8:C9"/>
    <mergeCell ref="D8:D9"/>
    <mergeCell ref="F8:F9"/>
    <mergeCell ref="G8:G9"/>
    <mergeCell ref="H8:H9"/>
    <mergeCell ref="R8:R9"/>
    <mergeCell ref="T8:T9"/>
    <mergeCell ref="U8:U9"/>
    <mergeCell ref="R10:R11"/>
    <mergeCell ref="T10:T11"/>
    <mergeCell ref="U10:U11"/>
    <mergeCell ref="A10:A11"/>
    <mergeCell ref="B10:B11"/>
    <mergeCell ref="C10:C11"/>
    <mergeCell ref="D10:D11"/>
    <mergeCell ref="F10:F11"/>
    <mergeCell ref="G10:G11"/>
    <mergeCell ref="H10:H11"/>
    <mergeCell ref="P10:P11"/>
    <mergeCell ref="Q10:Q11"/>
    <mergeCell ref="I10:I11"/>
    <mergeCell ref="J10:J11"/>
    <mergeCell ref="K10:K11"/>
    <mergeCell ref="L10:L11"/>
    <mergeCell ref="M10:M11"/>
    <mergeCell ref="N10:N11"/>
    <mergeCell ref="O10:O11"/>
    <mergeCell ref="R12:R13"/>
    <mergeCell ref="T12:T13"/>
    <mergeCell ref="U12:U13"/>
    <mergeCell ref="I12:I13"/>
    <mergeCell ref="J12:J13"/>
    <mergeCell ref="K12:K13"/>
    <mergeCell ref="L12:L13"/>
    <mergeCell ref="M12:M13"/>
    <mergeCell ref="N12:N13"/>
    <mergeCell ref="O12:O13"/>
    <mergeCell ref="A12:A13"/>
    <mergeCell ref="B12:B13"/>
    <mergeCell ref="C12:C13"/>
    <mergeCell ref="D12:D13"/>
    <mergeCell ref="F12:F13"/>
    <mergeCell ref="G12:G13"/>
    <mergeCell ref="H12:H13"/>
    <mergeCell ref="P14:P15"/>
    <mergeCell ref="Q14:Q15"/>
    <mergeCell ref="A14:A15"/>
    <mergeCell ref="B14:B15"/>
    <mergeCell ref="C14:C15"/>
    <mergeCell ref="D14:D15"/>
    <mergeCell ref="F14:F15"/>
    <mergeCell ref="G14:G15"/>
    <mergeCell ref="H14:H15"/>
    <mergeCell ref="P12:P13"/>
    <mergeCell ref="Q12:Q13"/>
    <mergeCell ref="T14:T15"/>
    <mergeCell ref="U14:U15"/>
    <mergeCell ref="R16:R17"/>
    <mergeCell ref="T16:T17"/>
    <mergeCell ref="U16:U17"/>
    <mergeCell ref="I14:I15"/>
    <mergeCell ref="J14:J15"/>
    <mergeCell ref="K14:K15"/>
    <mergeCell ref="L14:L15"/>
    <mergeCell ref="M14:M15"/>
    <mergeCell ref="N14:N15"/>
    <mergeCell ref="O14:O15"/>
    <mergeCell ref="P16:P17"/>
    <mergeCell ref="Q16:Q17"/>
    <mergeCell ref="I16:I17"/>
    <mergeCell ref="J16:J17"/>
    <mergeCell ref="K16:K17"/>
    <mergeCell ref="L16:L17"/>
    <mergeCell ref="M16:M17"/>
    <mergeCell ref="N16:N17"/>
    <mergeCell ref="O16:O17"/>
    <mergeCell ref="P18:P19"/>
    <mergeCell ref="Q18:Q19"/>
    <mergeCell ref="A18:A19"/>
    <mergeCell ref="B18:B19"/>
    <mergeCell ref="C18:C19"/>
    <mergeCell ref="D18:D19"/>
    <mergeCell ref="F18:F19"/>
    <mergeCell ref="G18:G19"/>
    <mergeCell ref="R14:R15"/>
    <mergeCell ref="P22:P23"/>
    <mergeCell ref="Q22:Q23"/>
    <mergeCell ref="I22:I23"/>
    <mergeCell ref="J22:J23"/>
    <mergeCell ref="K22:K23"/>
    <mergeCell ref="L22:L23"/>
    <mergeCell ref="M22:M23"/>
    <mergeCell ref="N22:N23"/>
    <mergeCell ref="O22:O23"/>
    <mergeCell ref="N18:N19"/>
    <mergeCell ref="O18:O19"/>
    <mergeCell ref="A16:A17"/>
    <mergeCell ref="B16:B17"/>
    <mergeCell ref="C16:C17"/>
    <mergeCell ref="D16:D17"/>
    <mergeCell ref="F16:F17"/>
    <mergeCell ref="G16:G17"/>
    <mergeCell ref="H16:H17"/>
    <mergeCell ref="H18:H19"/>
    <mergeCell ref="P20:P21"/>
    <mergeCell ref="Q20:Q21"/>
    <mergeCell ref="R20:R21"/>
    <mergeCell ref="T20:T21"/>
    <mergeCell ref="U20:U21"/>
    <mergeCell ref="R22:R23"/>
    <mergeCell ref="T22:T23"/>
    <mergeCell ref="U22:U23"/>
    <mergeCell ref="I20:I21"/>
    <mergeCell ref="J20:J21"/>
    <mergeCell ref="K20:K21"/>
    <mergeCell ref="L20:L21"/>
    <mergeCell ref="M20:M21"/>
    <mergeCell ref="N20:N21"/>
    <mergeCell ref="O20:O21"/>
    <mergeCell ref="R18:R19"/>
    <mergeCell ref="T18:T19"/>
    <mergeCell ref="U18:U19"/>
    <mergeCell ref="I18:I19"/>
    <mergeCell ref="J18:J19"/>
    <mergeCell ref="K18:K19"/>
    <mergeCell ref="L18:L19"/>
    <mergeCell ref="M18:M19"/>
    <mergeCell ref="A20:A21"/>
    <mergeCell ref="B20:B21"/>
    <mergeCell ref="C20:C21"/>
    <mergeCell ref="D20:D21"/>
    <mergeCell ref="F20:F21"/>
    <mergeCell ref="G20:G21"/>
    <mergeCell ref="H20:H21"/>
    <mergeCell ref="A22:A23"/>
    <mergeCell ref="B22:B23"/>
    <mergeCell ref="C22:C23"/>
    <mergeCell ref="D22:D23"/>
    <mergeCell ref="F22:F23"/>
    <mergeCell ref="G22:G23"/>
    <mergeCell ref="H22:H23"/>
    <mergeCell ref="J70:J71"/>
    <mergeCell ref="K70:L71"/>
    <mergeCell ref="M70:N71"/>
    <mergeCell ref="A70:A71"/>
    <mergeCell ref="B70:B71"/>
    <mergeCell ref="C70:C71"/>
    <mergeCell ref="D70:F71"/>
    <mergeCell ref="G70:G71"/>
    <mergeCell ref="H70:H71"/>
    <mergeCell ref="I70:I71"/>
    <mergeCell ref="J72:J73"/>
    <mergeCell ref="K72:L73"/>
    <mergeCell ref="M72:N73"/>
    <mergeCell ref="A72:A73"/>
    <mergeCell ref="B72:B73"/>
    <mergeCell ref="C72:C73"/>
    <mergeCell ref="D72:F73"/>
    <mergeCell ref="G72:G73"/>
    <mergeCell ref="H72:H73"/>
    <mergeCell ref="I72:I73"/>
    <mergeCell ref="J74:J75"/>
    <mergeCell ref="K74:L75"/>
    <mergeCell ref="M74:N75"/>
    <mergeCell ref="A74:A75"/>
    <mergeCell ref="B74:B75"/>
    <mergeCell ref="C74:C75"/>
    <mergeCell ref="D74:F75"/>
    <mergeCell ref="G74:G75"/>
    <mergeCell ref="H74:H75"/>
    <mergeCell ref="I74:I75"/>
    <mergeCell ref="J76:J77"/>
    <mergeCell ref="K76:L77"/>
    <mergeCell ref="M76:N77"/>
    <mergeCell ref="A76:A77"/>
    <mergeCell ref="B76:B77"/>
    <mergeCell ref="C76:C77"/>
    <mergeCell ref="D76:F77"/>
    <mergeCell ref="G76:G77"/>
    <mergeCell ref="H76:H77"/>
    <mergeCell ref="I76:I77"/>
    <mergeCell ref="J78:J79"/>
    <mergeCell ref="K78:L79"/>
    <mergeCell ref="M78:N79"/>
    <mergeCell ref="A78:A79"/>
    <mergeCell ref="B78:B79"/>
    <mergeCell ref="C78:C79"/>
    <mergeCell ref="D78:F79"/>
    <mergeCell ref="G78:G79"/>
    <mergeCell ref="H78:H79"/>
    <mergeCell ref="I78:I79"/>
    <mergeCell ref="J80:J81"/>
    <mergeCell ref="K80:L81"/>
    <mergeCell ref="M80:N81"/>
    <mergeCell ref="A80:A81"/>
    <mergeCell ref="B80:B81"/>
    <mergeCell ref="C80:C81"/>
    <mergeCell ref="D80:F81"/>
    <mergeCell ref="G80:G81"/>
    <mergeCell ref="H80:H81"/>
    <mergeCell ref="I80:I81"/>
    <mergeCell ref="J64:J65"/>
    <mergeCell ref="K64:L65"/>
    <mergeCell ref="M64:N65"/>
    <mergeCell ref="A64:A65"/>
    <mergeCell ref="B64:B65"/>
    <mergeCell ref="C64:C65"/>
    <mergeCell ref="D64:F65"/>
    <mergeCell ref="G64:G65"/>
    <mergeCell ref="H64:H65"/>
    <mergeCell ref="I64:I65"/>
    <mergeCell ref="J66:J67"/>
    <mergeCell ref="K66:L67"/>
    <mergeCell ref="M66:N67"/>
    <mergeCell ref="A66:A67"/>
    <mergeCell ref="B66:B67"/>
    <mergeCell ref="C66:C67"/>
    <mergeCell ref="D66:F67"/>
    <mergeCell ref="G66:G67"/>
    <mergeCell ref="H66:H67"/>
    <mergeCell ref="I66:I67"/>
    <mergeCell ref="J68:J69"/>
    <mergeCell ref="K68:L69"/>
    <mergeCell ref="M68:N69"/>
    <mergeCell ref="A68:A69"/>
    <mergeCell ref="B68:B69"/>
    <mergeCell ref="C68:C69"/>
    <mergeCell ref="D68:F69"/>
    <mergeCell ref="G68:G69"/>
    <mergeCell ref="H68:H69"/>
    <mergeCell ref="I68:I69"/>
    <mergeCell ref="J82:J83"/>
    <mergeCell ref="K82:L83"/>
    <mergeCell ref="M82:N83"/>
    <mergeCell ref="A82:A83"/>
    <mergeCell ref="B82:B83"/>
    <mergeCell ref="C82:C83"/>
    <mergeCell ref="D82:F83"/>
    <mergeCell ref="G82:G83"/>
    <mergeCell ref="H82:H83"/>
    <mergeCell ref="I82:I83"/>
    <mergeCell ref="R24:R25"/>
    <mergeCell ref="T24:T25"/>
    <mergeCell ref="U24:U25"/>
    <mergeCell ref="I24:I25"/>
    <mergeCell ref="J24:J25"/>
    <mergeCell ref="K24:K25"/>
    <mergeCell ref="L24:L25"/>
    <mergeCell ref="M24:M25"/>
    <mergeCell ref="N24:N25"/>
    <mergeCell ref="O24:O25"/>
    <mergeCell ref="A24:A25"/>
    <mergeCell ref="B24:B25"/>
    <mergeCell ref="C24:C25"/>
    <mergeCell ref="D24:D25"/>
    <mergeCell ref="F24:F25"/>
    <mergeCell ref="G24:G25"/>
    <mergeCell ref="H24:H25"/>
    <mergeCell ref="P26:P27"/>
    <mergeCell ref="Q26:Q27"/>
    <mergeCell ref="A26:A27"/>
    <mergeCell ref="B26:B27"/>
    <mergeCell ref="C26:C27"/>
    <mergeCell ref="D26:D27"/>
    <mergeCell ref="F26:F27"/>
    <mergeCell ref="G26:G27"/>
    <mergeCell ref="H26:H27"/>
    <mergeCell ref="P24:P25"/>
    <mergeCell ref="Q24:Q25"/>
    <mergeCell ref="R26:R27"/>
    <mergeCell ref="T26:T27"/>
    <mergeCell ref="U26:U27"/>
    <mergeCell ref="R28:R29"/>
    <mergeCell ref="T28:T29"/>
    <mergeCell ref="U28:U29"/>
    <mergeCell ref="I26:I27"/>
    <mergeCell ref="J26:J27"/>
    <mergeCell ref="K26:K27"/>
    <mergeCell ref="L26:L27"/>
    <mergeCell ref="M26:M27"/>
    <mergeCell ref="N26:N27"/>
    <mergeCell ref="O26:O27"/>
    <mergeCell ref="P28:P29"/>
    <mergeCell ref="Q28:Q29"/>
    <mergeCell ref="I28:I29"/>
    <mergeCell ref="J28:J29"/>
    <mergeCell ref="K28:K29"/>
    <mergeCell ref="L28:L29"/>
    <mergeCell ref="M28:M29"/>
    <mergeCell ref="N28:N29"/>
    <mergeCell ref="O28:O29"/>
    <mergeCell ref="A28:A29"/>
    <mergeCell ref="B28:B29"/>
    <mergeCell ref="C28:C29"/>
    <mergeCell ref="D28:D29"/>
    <mergeCell ref="F28:F29"/>
    <mergeCell ref="G28:G29"/>
    <mergeCell ref="H28:H29"/>
    <mergeCell ref="P34:P35"/>
    <mergeCell ref="Q34:Q35"/>
    <mergeCell ref="I34:I35"/>
    <mergeCell ref="J34:J35"/>
    <mergeCell ref="K34:K35"/>
    <mergeCell ref="L34:L35"/>
    <mergeCell ref="M34:M35"/>
    <mergeCell ref="N34:N35"/>
    <mergeCell ref="O34:O35"/>
    <mergeCell ref="A30:A31"/>
    <mergeCell ref="B30:B31"/>
    <mergeCell ref="C30:C31"/>
    <mergeCell ref="D30:D31"/>
    <mergeCell ref="F30:F31"/>
    <mergeCell ref="G30:G31"/>
    <mergeCell ref="H30:H31"/>
    <mergeCell ref="L32:L33"/>
    <mergeCell ref="P32:P33"/>
    <mergeCell ref="Q32:Q33"/>
    <mergeCell ref="R32:R33"/>
    <mergeCell ref="T32:T33"/>
    <mergeCell ref="U32:U33"/>
    <mergeCell ref="R34:R35"/>
    <mergeCell ref="T34:T35"/>
    <mergeCell ref="U34:U35"/>
    <mergeCell ref="I32:I33"/>
    <mergeCell ref="J32:J33"/>
    <mergeCell ref="K32:K33"/>
    <mergeCell ref="P30:P31"/>
    <mergeCell ref="Q30:Q31"/>
    <mergeCell ref="R30:R31"/>
    <mergeCell ref="T30:T31"/>
    <mergeCell ref="U30:U31"/>
    <mergeCell ref="I30:I31"/>
    <mergeCell ref="J30:J31"/>
    <mergeCell ref="K30:K31"/>
    <mergeCell ref="L30:L31"/>
    <mergeCell ref="M30:M31"/>
    <mergeCell ref="N30:N31"/>
    <mergeCell ref="O30:O31"/>
    <mergeCell ref="M32:M33"/>
    <mergeCell ref="N32:N33"/>
    <mergeCell ref="O32:O33"/>
    <mergeCell ref="A32:A33"/>
    <mergeCell ref="B32:B33"/>
    <mergeCell ref="C32:C33"/>
    <mergeCell ref="D32:D33"/>
    <mergeCell ref="F32:F33"/>
    <mergeCell ref="G32:G33"/>
    <mergeCell ref="H32:H33"/>
    <mergeCell ref="A34:A35"/>
    <mergeCell ref="B34:B35"/>
    <mergeCell ref="C34:C35"/>
    <mergeCell ref="D34:D35"/>
    <mergeCell ref="F34:F35"/>
    <mergeCell ref="G34:G35"/>
    <mergeCell ref="H34:H35"/>
    <mergeCell ref="P36:P37"/>
    <mergeCell ref="Q36:Q37"/>
    <mergeCell ref="A36:A37"/>
    <mergeCell ref="B36:B37"/>
    <mergeCell ref="C36:C37"/>
    <mergeCell ref="D36:D37"/>
    <mergeCell ref="F36:F37"/>
    <mergeCell ref="G36:G37"/>
    <mergeCell ref="H36:H37"/>
    <mergeCell ref="R36:R37"/>
    <mergeCell ref="T36:T37"/>
    <mergeCell ref="U36:U37"/>
    <mergeCell ref="I36:I37"/>
    <mergeCell ref="J36:J37"/>
    <mergeCell ref="K36:K37"/>
    <mergeCell ref="L36:L37"/>
    <mergeCell ref="M36:M37"/>
    <mergeCell ref="N36:N37"/>
    <mergeCell ref="O36:O37"/>
    <mergeCell ref="P38:P39"/>
    <mergeCell ref="Q38:Q39"/>
    <mergeCell ref="R38:R39"/>
    <mergeCell ref="T38:T39"/>
    <mergeCell ref="U38:U39"/>
    <mergeCell ref="I38:I39"/>
    <mergeCell ref="J38:J39"/>
    <mergeCell ref="K38:K39"/>
    <mergeCell ref="L38:L39"/>
    <mergeCell ref="M38:M39"/>
    <mergeCell ref="N38:N39"/>
    <mergeCell ref="O38:O39"/>
    <mergeCell ref="B43:C43"/>
    <mergeCell ref="D43:D44"/>
    <mergeCell ref="E43:E44"/>
    <mergeCell ref="F43:G44"/>
    <mergeCell ref="F45:G46"/>
    <mergeCell ref="A47:A48"/>
    <mergeCell ref="B47:B48"/>
    <mergeCell ref="C47:C48"/>
    <mergeCell ref="D47:D48"/>
    <mergeCell ref="E47:E48"/>
    <mergeCell ref="F47:G48"/>
    <mergeCell ref="I60:I61"/>
    <mergeCell ref="J60:J61"/>
    <mergeCell ref="K60:L61"/>
    <mergeCell ref="M60:N61"/>
    <mergeCell ref="K62:L63"/>
    <mergeCell ref="M62:N63"/>
    <mergeCell ref="I62:I63"/>
    <mergeCell ref="J62:J63"/>
    <mergeCell ref="I41:U41"/>
    <mergeCell ref="I42:U55"/>
    <mergeCell ref="A62:A63"/>
    <mergeCell ref="B62:B63"/>
    <mergeCell ref="C62:C63"/>
    <mergeCell ref="D62:F63"/>
    <mergeCell ref="G62:G63"/>
    <mergeCell ref="H62:H63"/>
    <mergeCell ref="B38:B39"/>
    <mergeCell ref="C38:C39"/>
    <mergeCell ref="D38:D39"/>
    <mergeCell ref="F38:F39"/>
    <mergeCell ref="G38:G39"/>
    <mergeCell ref="H38:H39"/>
    <mergeCell ref="A41:G42"/>
    <mergeCell ref="A38:A39"/>
    <mergeCell ref="A43:A44"/>
    <mergeCell ref="A45:A46"/>
    <mergeCell ref="B45:B46"/>
    <mergeCell ref="C45:C46"/>
    <mergeCell ref="D45:D46"/>
    <mergeCell ref="E45:E46"/>
    <mergeCell ref="A49:A50"/>
    <mergeCell ref="B49:B50"/>
    <mergeCell ref="C49:C50"/>
    <mergeCell ref="D60:F61"/>
    <mergeCell ref="B60:B61"/>
    <mergeCell ref="C60:C61"/>
    <mergeCell ref="D49:D50"/>
    <mergeCell ref="E49:E50"/>
    <mergeCell ref="F49:G50"/>
    <mergeCell ref="A51:A52"/>
    <mergeCell ref="F51:G52"/>
    <mergeCell ref="K59:L59"/>
    <mergeCell ref="M59:N59"/>
    <mergeCell ref="D51:D52"/>
    <mergeCell ref="E51:E52"/>
    <mergeCell ref="D53:D54"/>
    <mergeCell ref="E53:E54"/>
    <mergeCell ref="F53:G54"/>
    <mergeCell ref="A57:N58"/>
    <mergeCell ref="D59:F59"/>
    <mergeCell ref="B51:B52"/>
    <mergeCell ref="C51:C52"/>
    <mergeCell ref="A53:A54"/>
    <mergeCell ref="B53:B54"/>
    <mergeCell ref="C53:C54"/>
    <mergeCell ref="A60:A61"/>
    <mergeCell ref="G60:G61"/>
    <mergeCell ref="H60:H61"/>
  </mergeCells>
  <conditionalFormatting sqref="U6:U39">
    <cfRule type="cellIs" dxfId="9" priority="1" stopIfTrue="1" operator="equal">
      <formula>1</formula>
    </cfRule>
    <cfRule type="cellIs" dxfId="8" priority="2" stopIfTrue="1" operator="equal">
      <formula>2</formula>
    </cfRule>
    <cfRule type="cellIs" dxfId="7" priority="3" stopIfTrue="1" operator="equal">
      <formula>3</formula>
    </cfRule>
    <cfRule type="cellIs" dxfId="6" priority="4" stopIfTrue="1" operator="equal">
      <formula>4</formula>
    </cfRule>
    <cfRule type="cellIs" dxfId="5" priority="5" stopIfTrue="1" operator="equal">
      <formula>5</formula>
    </cfRule>
    <cfRule type="cellIs" dxfId="4" priority="6" operator="equal">
      <formula>1</formula>
    </cfRule>
    <cfRule type="cellIs" dxfId="3" priority="7" operator="equal">
      <formula>1</formula>
    </cfRule>
    <cfRule type="cellIs" dxfId="2" priority="9" operator="equal">
      <formula>1</formula>
    </cfRule>
    <cfRule type="cellIs" dxfId="1" priority="10" operator="equal">
      <formula>1</formula>
    </cfRule>
    <cfRule type="cellIs" dxfId="0" priority="11" operator="equal">
      <formula>1</formula>
    </cfRule>
  </conditionalFormatting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2019-08-22T19:05:58Z</dcterms:created>
  <dcterms:modified xsi:type="dcterms:W3CDTF">2024-11-19T15:55:03Z</dcterms:modified>
</cp:coreProperties>
</file>