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53F5CEC-CF8A-4849-9691-280E207B6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Hoja1!$A$1:$V$157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6" i="1"/>
  <c r="L10" i="1"/>
  <c r="L12" i="1"/>
  <c r="L14" i="1"/>
  <c r="L16" i="1"/>
  <c r="L18" i="1"/>
  <c r="L20" i="1"/>
  <c r="L22" i="1"/>
  <c r="L24" i="1"/>
  <c r="L26" i="1"/>
  <c r="Q26" i="1" s="1"/>
  <c r="T26" i="1" s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Q52" i="1" s="1"/>
  <c r="T52" i="1" s="1"/>
  <c r="R26" i="1"/>
  <c r="R52" i="1"/>
  <c r="R6" i="1"/>
  <c r="L84" i="1" l="1"/>
  <c r="Q84" i="1" s="1"/>
  <c r="L86" i="1"/>
  <c r="Q86" i="1" s="1"/>
  <c r="L88" i="1"/>
  <c r="Q88" i="1" s="1"/>
  <c r="L90" i="1"/>
  <c r="Q90" i="1" s="1"/>
  <c r="L92" i="1"/>
  <c r="Q92" i="1" s="1"/>
  <c r="L94" i="1"/>
  <c r="Q94" i="1" s="1"/>
  <c r="L96" i="1"/>
  <c r="Q96" i="1" s="1"/>
  <c r="L98" i="1"/>
  <c r="Q98" i="1" s="1"/>
  <c r="B125" i="1" l="1"/>
  <c r="B123" i="1"/>
  <c r="C123" i="1" s="1"/>
  <c r="D123" i="1" s="1"/>
  <c r="Q8" i="1" l="1"/>
  <c r="T8" i="1" s="1"/>
  <c r="Q10" i="1"/>
  <c r="T10" i="1" s="1"/>
  <c r="Q12" i="1"/>
  <c r="T12" i="1" s="1"/>
  <c r="Q14" i="1"/>
  <c r="T14" i="1" s="1"/>
  <c r="Q16" i="1"/>
  <c r="T16" i="1" s="1"/>
  <c r="Q18" i="1"/>
  <c r="T18" i="1" s="1"/>
  <c r="Q20" i="1"/>
  <c r="T20" i="1" s="1"/>
  <c r="Q22" i="1"/>
  <c r="T22" i="1" s="1"/>
  <c r="Q24" i="1"/>
  <c r="T24" i="1" s="1"/>
  <c r="Q28" i="1"/>
  <c r="T28" i="1" s="1"/>
  <c r="Q30" i="1"/>
  <c r="T30" i="1" s="1"/>
  <c r="Q32" i="1"/>
  <c r="T32" i="1" s="1"/>
  <c r="Q34" i="1"/>
  <c r="T34" i="1" s="1"/>
  <c r="Q36" i="1"/>
  <c r="T36" i="1" s="1"/>
  <c r="Q38" i="1"/>
  <c r="T38" i="1" s="1"/>
  <c r="Q40" i="1"/>
  <c r="T40" i="1" s="1"/>
  <c r="Q42" i="1"/>
  <c r="T42" i="1" s="1"/>
  <c r="Q44" i="1"/>
  <c r="T44" i="1" s="1"/>
  <c r="Q46" i="1"/>
  <c r="T46" i="1" s="1"/>
  <c r="Q48" i="1"/>
  <c r="T48" i="1" s="1"/>
  <c r="Q50" i="1"/>
  <c r="T50" i="1" s="1"/>
  <c r="L54" i="1"/>
  <c r="Q54" i="1" s="1"/>
  <c r="L56" i="1"/>
  <c r="Q56" i="1" s="1"/>
  <c r="L58" i="1"/>
  <c r="Q58" i="1" s="1"/>
  <c r="L60" i="1"/>
  <c r="Q60" i="1" s="1"/>
  <c r="L62" i="1"/>
  <c r="Q62" i="1" s="1"/>
  <c r="L64" i="1"/>
  <c r="Q64" i="1" s="1"/>
  <c r="L66" i="1"/>
  <c r="Q66" i="1" s="1"/>
  <c r="L68" i="1"/>
  <c r="Q68" i="1" s="1"/>
  <c r="L70" i="1"/>
  <c r="Q70" i="1" s="1"/>
  <c r="L72" i="1"/>
  <c r="Q72" i="1" s="1"/>
  <c r="L74" i="1"/>
  <c r="Q74" i="1" s="1"/>
  <c r="L76" i="1"/>
  <c r="Q76" i="1" s="1"/>
  <c r="L78" i="1"/>
  <c r="Q78" i="1" s="1"/>
  <c r="L80" i="1"/>
  <c r="Q80" i="1" s="1"/>
  <c r="L82" i="1"/>
  <c r="Q82" i="1" s="1"/>
  <c r="Q6" i="1" l="1"/>
  <c r="T6" i="1" s="1"/>
  <c r="R8" i="1"/>
  <c r="K127" i="1"/>
  <c r="K129" i="1"/>
  <c r="K131" i="1"/>
  <c r="K133" i="1"/>
  <c r="K135" i="1"/>
  <c r="K137" i="1"/>
  <c r="K139" i="1"/>
  <c r="K141" i="1"/>
  <c r="K143" i="1"/>
  <c r="K145" i="1"/>
  <c r="K125" i="1"/>
  <c r="K123" i="1"/>
  <c r="R10" i="1" l="1"/>
  <c r="R12" i="1"/>
  <c r="R14" i="1"/>
  <c r="R16" i="1"/>
  <c r="R18" i="1"/>
  <c r="R20" i="1"/>
  <c r="R22" i="1"/>
  <c r="R24" i="1"/>
  <c r="R28" i="1"/>
  <c r="R30" i="1"/>
  <c r="R32" i="1"/>
  <c r="R34" i="1"/>
  <c r="R36" i="1"/>
  <c r="R38" i="1"/>
  <c r="R40" i="1"/>
  <c r="R42" i="1"/>
  <c r="R44" i="1"/>
  <c r="R46" i="1"/>
  <c r="R48" i="1"/>
  <c r="R50" i="1"/>
  <c r="R54" i="1"/>
  <c r="T54" i="1" s="1"/>
  <c r="R56" i="1"/>
  <c r="T56" i="1" s="1"/>
  <c r="R58" i="1"/>
  <c r="T58" i="1" s="1"/>
  <c r="R60" i="1"/>
  <c r="T60" i="1" s="1"/>
  <c r="R62" i="1"/>
  <c r="T62" i="1" s="1"/>
  <c r="R64" i="1"/>
  <c r="T64" i="1" s="1"/>
  <c r="R66" i="1"/>
  <c r="T66" i="1" s="1"/>
  <c r="R68" i="1"/>
  <c r="T68" i="1" s="1"/>
  <c r="R70" i="1"/>
  <c r="T70" i="1" s="1"/>
  <c r="R72" i="1"/>
  <c r="T72" i="1" s="1"/>
  <c r="R74" i="1"/>
  <c r="T74" i="1" s="1"/>
  <c r="R76" i="1"/>
  <c r="T76" i="1" s="1"/>
  <c r="R78" i="1"/>
  <c r="T78" i="1" s="1"/>
  <c r="R80" i="1"/>
  <c r="T80" i="1" s="1"/>
  <c r="R82" i="1"/>
  <c r="T82" i="1" s="1"/>
  <c r="R84" i="1"/>
  <c r="R86" i="1"/>
  <c r="R88" i="1"/>
  <c r="R90" i="1"/>
  <c r="R92" i="1"/>
  <c r="R94" i="1"/>
  <c r="R96" i="1"/>
  <c r="R98" i="1"/>
  <c r="U26" i="1" l="1"/>
  <c r="T84" i="1"/>
  <c r="T86" i="1"/>
  <c r="T88" i="1"/>
  <c r="T90" i="1"/>
  <c r="T92" i="1"/>
  <c r="T94" i="1"/>
  <c r="T96" i="1"/>
  <c r="T98" i="1"/>
  <c r="U52" i="1" l="1"/>
  <c r="B127" i="1"/>
  <c r="C127" i="1" s="1"/>
  <c r="D127" i="1" s="1"/>
  <c r="C125" i="1"/>
  <c r="D125" i="1" s="1"/>
  <c r="U30" i="1" l="1"/>
  <c r="U70" i="1"/>
  <c r="U58" i="1"/>
  <c r="U36" i="1"/>
  <c r="U80" i="1"/>
  <c r="U42" i="1"/>
  <c r="U76" i="1"/>
  <c r="U38" i="1"/>
  <c r="U78" i="1"/>
  <c r="U50" i="1"/>
  <c r="U48" i="1"/>
  <c r="U44" i="1"/>
  <c r="U20" i="1"/>
  <c r="U40" i="1"/>
  <c r="U14" i="1"/>
  <c r="U54" i="1"/>
  <c r="U68" i="1"/>
  <c r="U32" i="1"/>
  <c r="U66" i="1"/>
  <c r="U8" i="1"/>
  <c r="U64" i="1"/>
  <c r="U46" i="1"/>
  <c r="U18" i="1"/>
  <c r="U56" i="1"/>
  <c r="U62" i="1"/>
  <c r="U34" i="1"/>
  <c r="U10" i="1"/>
  <c r="U16" i="1"/>
  <c r="U6" i="1"/>
  <c r="U24" i="1"/>
  <c r="U74" i="1"/>
  <c r="U60" i="1"/>
  <c r="U22" i="1"/>
  <c r="U72" i="1"/>
  <c r="U82" i="1"/>
  <c r="U28" i="1"/>
  <c r="U12" i="1"/>
  <c r="U88" i="1"/>
  <c r="U96" i="1"/>
  <c r="U94" i="1"/>
  <c r="U92" i="1"/>
  <c r="U90" i="1"/>
  <c r="U86" i="1"/>
  <c r="U84" i="1"/>
  <c r="U98" i="1"/>
  <c r="B131" i="1"/>
  <c r="C131" i="1" s="1"/>
  <c r="D131" i="1" s="1"/>
  <c r="B129" i="1"/>
  <c r="C129" i="1" s="1"/>
  <c r="D129" i="1" s="1"/>
  <c r="B133" i="1"/>
  <c r="C133" i="1" s="1"/>
  <c r="D133" i="1" s="1"/>
  <c r="B137" i="1"/>
  <c r="C137" i="1" s="1"/>
  <c r="D137" i="1" s="1"/>
  <c r="B141" i="1"/>
  <c r="C141" i="1" s="1"/>
  <c r="D141" i="1" s="1"/>
  <c r="B135" i="1"/>
  <c r="C135" i="1" s="1"/>
  <c r="D135" i="1" s="1"/>
  <c r="B139" i="1"/>
  <c r="C139" i="1" s="1"/>
  <c r="D139" i="1" s="1"/>
  <c r="F117" i="1" l="1"/>
  <c r="A117" i="1"/>
  <c r="B117" i="1" s="1"/>
  <c r="C117" i="1" s="1"/>
  <c r="D117" i="1" s="1"/>
  <c r="F115" i="1"/>
  <c r="A115" i="1"/>
  <c r="B115" i="1" s="1"/>
  <c r="C115" i="1" s="1"/>
  <c r="D115" i="1" s="1"/>
  <c r="A105" i="1"/>
  <c r="B105" i="1" s="1"/>
  <c r="C105" i="1" s="1"/>
  <c r="D105" i="1" s="1"/>
  <c r="A113" i="1"/>
  <c r="B113" i="1" s="1"/>
  <c r="C113" i="1" s="1"/>
  <c r="D113" i="1" s="1"/>
  <c r="A107" i="1"/>
  <c r="B107" i="1" s="1"/>
  <c r="A111" i="1"/>
  <c r="B111" i="1" s="1"/>
  <c r="C111" i="1" s="1"/>
  <c r="D111" i="1" s="1"/>
  <c r="A109" i="1"/>
  <c r="B109" i="1" s="1"/>
  <c r="C109" i="1" s="1"/>
  <c r="D109" i="1" s="1"/>
  <c r="F111" i="1"/>
  <c r="F107" i="1"/>
  <c r="F105" i="1"/>
  <c r="F113" i="1"/>
  <c r="F109" i="1"/>
  <c r="C107" i="1" l="1"/>
  <c r="D107" i="1" s="1"/>
  <c r="B143" i="1"/>
  <c r="C143" i="1" s="1"/>
  <c r="D143" i="1" s="1"/>
  <c r="B145" i="1"/>
  <c r="C145" i="1" s="1"/>
  <c r="D145" i="1" s="1"/>
</calcChain>
</file>

<file path=xl/sharedStrings.xml><?xml version="1.0" encoding="utf-8"?>
<sst xmlns="http://schemas.openxmlformats.org/spreadsheetml/2006/main" count="110" uniqueCount="102">
  <si>
    <t>Yuntas</t>
  </si>
  <si>
    <t>Caballos</t>
  </si>
  <si>
    <t>Jinetes</t>
  </si>
  <si>
    <t>Puntajes</t>
  </si>
  <si>
    <t>N°</t>
  </si>
  <si>
    <t>SBA</t>
  </si>
  <si>
    <t>Nombre</t>
  </si>
  <si>
    <t>Total</t>
  </si>
  <si>
    <t>Puesto</t>
  </si>
  <si>
    <t>N° de Yunta</t>
  </si>
  <si>
    <t>Total de puntos</t>
  </si>
  <si>
    <t xml:space="preserve">CAPATAZ: </t>
  </si>
  <si>
    <t xml:space="preserve">JURADO: </t>
  </si>
  <si>
    <t>TOTAL</t>
  </si>
  <si>
    <t>PUESTO</t>
  </si>
  <si>
    <t>YUNTA</t>
  </si>
  <si>
    <t>JINETES</t>
  </si>
  <si>
    <t>CABALLOS</t>
  </si>
  <si>
    <t>Notas sobre cambios de la corrida</t>
  </si>
  <si>
    <t>Morfologia</t>
  </si>
  <si>
    <t>Resultado final</t>
  </si>
  <si>
    <t>DESEMPATE</t>
  </si>
  <si>
    <t xml:space="preserve">Primeros cinco lugares </t>
  </si>
  <si>
    <r>
      <t xml:space="preserve">   </t>
    </r>
    <r>
      <rPr>
        <b/>
        <sz val="28"/>
        <color theme="1"/>
        <rFont val="Agency FB"/>
        <family val="2"/>
      </rPr>
      <t xml:space="preserve">FECHA: </t>
    </r>
  </si>
  <si>
    <t>sub T</t>
  </si>
  <si>
    <t>Puntos
Morf.</t>
  </si>
  <si>
    <t>Handicap</t>
  </si>
  <si>
    <t>Semifinal Nacional Campeonato
Rodeos Handicap 2024</t>
  </si>
  <si>
    <r>
      <t xml:space="preserve">
A</t>
    </r>
    <r>
      <rPr>
        <sz val="36"/>
        <color rgb="FF000000"/>
        <rFont val="Arial"/>
        <family val="2"/>
      </rPr>
      <t>sociación</t>
    </r>
    <r>
      <rPr>
        <b/>
        <sz val="36"/>
        <color rgb="FF000000"/>
        <rFont val="Arial"/>
        <family val="2"/>
      </rPr>
      <t xml:space="preserve"> C</t>
    </r>
    <r>
      <rPr>
        <sz val="36"/>
        <color rgb="FF000000"/>
        <rFont val="Arial"/>
        <family val="2"/>
      </rPr>
      <t>riadores de</t>
    </r>
    <r>
      <rPr>
        <b/>
        <sz val="36"/>
        <color rgb="FF000000"/>
        <rFont val="Arial"/>
        <family val="2"/>
      </rPr>
      <t xml:space="preserve"> C</t>
    </r>
    <r>
      <rPr>
        <sz val="36"/>
        <color rgb="FF000000"/>
        <rFont val="Arial"/>
        <family val="2"/>
      </rPr>
      <t>aballos</t>
    </r>
    <r>
      <rPr>
        <b/>
        <sz val="36"/>
        <color rgb="FF000000"/>
        <rFont val="Arial"/>
        <family val="2"/>
      </rPr>
      <t xml:space="preserve"> C</t>
    </r>
    <r>
      <rPr>
        <sz val="36"/>
        <color rgb="FF000000"/>
        <rFont val="Arial"/>
        <family val="2"/>
      </rPr>
      <t xml:space="preserve">riollos
</t>
    </r>
    <r>
      <rPr>
        <b/>
        <sz val="36"/>
        <color rgb="FF000000"/>
        <rFont val="Arial"/>
        <family val="2"/>
      </rPr>
      <t xml:space="preserve">
</t>
    </r>
  </si>
  <si>
    <t>La Baguala</t>
  </si>
  <si>
    <t>66755
83144</t>
  </si>
  <si>
    <t>DEL SIETE CUANTO PASA
CAÑAVERAL RAYITA</t>
  </si>
  <si>
    <t>92758
82604</t>
  </si>
  <si>
    <t>CONTRAFUEGO PRESILLA
YAJHA CATU TOPADORA</t>
  </si>
  <si>
    <t>ALFREDO JESUS MEABE 
NICOLAS ISAAC URQUIJO</t>
  </si>
  <si>
    <t>54981
70278</t>
  </si>
  <si>
    <t>PALO BORRACHO PIÑON
CAYU COIMBRA</t>
  </si>
  <si>
    <t>DIEGO NORBERTO FILARDI
JAVIER SALDUBEHERE</t>
  </si>
  <si>
    <t>83416
86155</t>
  </si>
  <si>
    <t>CLEMENTINA MALULA
PUESTERO VIEJO EL LIBERTADOR</t>
  </si>
  <si>
    <t>MATIAS CAGLIERO
PEDRO ESTESO</t>
  </si>
  <si>
    <t>85304
83256</t>
  </si>
  <si>
    <t>REPECHO PUEBLERA
CUMECO TORMENTOSA</t>
  </si>
  <si>
    <t>86423
101531</t>
  </si>
  <si>
    <t>CHE FIERRO LA LLORONA
CHE FIERRO LA TANGA</t>
  </si>
  <si>
    <t>LUIS EZEQUIEL VALENZUELA
ALFREDO JESUS MEABE</t>
  </si>
  <si>
    <t>CIMBRONAZO BUENA RACHA
BERABEVU VICTORIA</t>
  </si>
  <si>
    <t>CANDELARIA PRANDI CARLES
JORGUE DANIEL DARUICH</t>
  </si>
  <si>
    <t>94768
94584</t>
  </si>
  <si>
    <t>CHAMBERGO TRAMPOSA
CHAMBERGO REVENIDA</t>
  </si>
  <si>
    <t>FERNANDO DIEGO CANUT
ROCIO CANUT</t>
  </si>
  <si>
    <t>82673
87340</t>
  </si>
  <si>
    <t>VIRAROS RESOLANA
CALANDRIA NENUCHA</t>
  </si>
  <si>
    <t>DIEGO ALEJANDRO BARRIOS
EMANUEL ALEJANDRO MUÑOZ</t>
  </si>
  <si>
    <t>92896
89885</t>
  </si>
  <si>
    <t>TROPILLERO TORMENTA
TROPILLERO AÑORADA</t>
  </si>
  <si>
    <t>JUAN PEDRO DIEZ
FLORENCIO DIEZ</t>
  </si>
  <si>
    <t>87379
64132</t>
  </si>
  <si>
    <t>TRASFOGUERO COPLERA
GUACHIGO PATRIOTA</t>
  </si>
  <si>
    <t>JUAN IGNACIO BONTORNO
LUIS PABLO MANITA</t>
  </si>
  <si>
    <t>95315
91047</t>
  </si>
  <si>
    <t>CHAKE CHIFLADA 4975
GUACHIGO BARRANQUILLA</t>
  </si>
  <si>
    <t>MARCELO PANTALEON AGUILAR
OSVALDO BENITEZ HARDOY</t>
  </si>
  <si>
    <t>95827
92429</t>
  </si>
  <si>
    <t>MALPINTADO PULPERA
MALPINTADO LUZ MALA</t>
  </si>
  <si>
    <t>VENANCIO BRAVO ROVEDA
FELICIANO BRAVO ROVEDA</t>
  </si>
  <si>
    <t>101520
95217</t>
  </si>
  <si>
    <t>BOLICHE LA SERENATA
COSTERA DAGA</t>
  </si>
  <si>
    <t>GIANLUCA FRANCESCANGELI
GUIDO LANCIONI</t>
  </si>
  <si>
    <t xml:space="preserve">96511
71600 </t>
  </si>
  <si>
    <t>REVENIDA ATENTA
MI AIKE LA PEPA</t>
  </si>
  <si>
    <t>MATEO CAGLIERO
EZEQUIEL COLOMBO GARIN</t>
  </si>
  <si>
    <t>83475
94341</t>
  </si>
  <si>
    <t>CABORTERO PULGA
DOS ESPUELAS ANDRAJO</t>
  </si>
  <si>
    <t>GUSTAVO ADOLFO DEMERGASSO
AGUSTIN BERTAPELLI</t>
  </si>
  <si>
    <t xml:space="preserve">71576 
85285  </t>
  </si>
  <si>
    <t xml:space="preserve">AFIANZADO SERENATA 
MATUTE AYACUCHO LA BAILADORA </t>
  </si>
  <si>
    <t>JUAN SEBASTIAN FORCAT  
PATRICIO SKANSI</t>
  </si>
  <si>
    <t>73433
 61068</t>
  </si>
  <si>
    <t>CLEMENTINA COCINERA
TRINCHERAS CUBIJA</t>
  </si>
  <si>
    <t>GUILLERMO ORTELLI
MATEO ORTELLI</t>
  </si>
  <si>
    <t>69192
81745</t>
  </si>
  <si>
    <t>SOÑADA PAYUCANO
AFIANZADO NOVILLADA</t>
  </si>
  <si>
    <t>ROBERTO MARTIN ORELLANO
JAVIER SALDUBEHERE</t>
  </si>
  <si>
    <t>93449
57789</t>
  </si>
  <si>
    <t>ELTOLA MISERICORDIA
CINCO LUNAS FLAN</t>
  </si>
  <si>
    <t>PABLO FERNANDO MERAD
MARTIN MIGUEL MERAD</t>
  </si>
  <si>
    <t>99139
102901</t>
  </si>
  <si>
    <t>MARUMBE QUETREQUEN
MARUMBE CHINGOLITA</t>
  </si>
  <si>
    <t>IGNACIO MARIANO CINGOLANI
ELIO ESCOBAR</t>
  </si>
  <si>
    <t>80271
87856</t>
  </si>
  <si>
    <t>BERABEVU CHARAMUSCA
BERABEVU OLVIDADO</t>
  </si>
  <si>
    <t>78878
91579</t>
  </si>
  <si>
    <t>TERRUÑO CARBONERO
GUACHIGO PRISIONERA</t>
  </si>
  <si>
    <t>BELISARIO BALBIANI 
JUAN PABLO ROSSI</t>
  </si>
  <si>
    <t>74380
92947</t>
  </si>
  <si>
    <t>FERNANDO JULIO ALVAREZ
JUAN MANUEL LOPEZ CASSINERIO</t>
  </si>
  <si>
    <t>74301
69935</t>
  </si>
  <si>
    <t>CUMECO EL VASCO
SABANDIJA PICOTEADA</t>
  </si>
  <si>
    <t>AGUSTIN BUSTOS
JUAN PABLO BUSTOS</t>
  </si>
  <si>
    <t>HORACIO ALBERTO ILLUMINATI
EMANUEL MARTIN</t>
  </si>
  <si>
    <t>PATRICIO COSTA ACHAVAL
RAFAEL FRANCISCO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</si>
</sst>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u/>
      <sz val="17"/>
      <color rgb="FF000000"/>
      <name val="Arial"/>
      <family val="2"/>
    </font>
    <font>
      <b/>
      <sz val="22"/>
      <color theme="1"/>
      <name val="Agency FB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4"/>
      <color rgb="FF000000"/>
      <name val="Arial"/>
      <family val="2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sz val="26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8"/>
      <color theme="1"/>
      <name val="Agency FB"/>
      <family val="2"/>
    </font>
    <font>
      <b/>
      <sz val="26"/>
      <color theme="1"/>
      <name val="Agency FB"/>
      <family val="2"/>
    </font>
    <font>
      <b/>
      <sz val="18"/>
      <color theme="3"/>
      <name val="Calibri Light"/>
      <family val="2"/>
      <scheme val="major"/>
    </font>
    <font>
      <b/>
      <sz val="36"/>
      <name val="Arial"/>
      <family val="2"/>
    </font>
    <font>
      <b/>
      <sz val="48"/>
      <color theme="1"/>
      <name val="Agency FB"/>
      <family val="2"/>
    </font>
    <font>
      <b/>
      <sz val="2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Arial"/>
      <family val="2"/>
    </font>
    <font>
      <b/>
      <sz val="26"/>
      <color rgb="FF000000"/>
      <name val="Agency FB"/>
      <family val="2"/>
    </font>
    <font>
      <b/>
      <sz val="28"/>
      <color rgb="FF000000"/>
      <name val="Agency FB"/>
      <family val="2"/>
    </font>
    <font>
      <sz val="18"/>
      <name val="Arial"/>
      <family val="2"/>
    </font>
    <font>
      <sz val="36"/>
      <color rgb="FF000000"/>
      <name val="Arial"/>
      <family val="2"/>
    </font>
    <font>
      <sz val="16"/>
      <name val="Arial"/>
      <family val="2"/>
    </font>
    <font>
      <b/>
      <sz val="20"/>
      <color rgb="FF000000"/>
      <name val="Arial"/>
      <family val="2"/>
    </font>
    <font>
      <b/>
      <sz val="36"/>
      <color theme="1"/>
      <name val="Agency FB"/>
      <family val="2"/>
    </font>
    <font>
      <sz val="24"/>
      <color rgb="FFFF0000"/>
      <name val="Arial"/>
      <family val="2"/>
    </font>
    <font>
      <sz val="24"/>
      <name val="Arial"/>
      <family val="2"/>
    </font>
    <font>
      <sz val="26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3CDEB"/>
        <bgColor indexed="64"/>
      </patternFill>
    </fill>
    <fill>
      <patternFill patternType="solid">
        <fgColor rgb="FF8996D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4AF8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rgb="FF85CBFF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EC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rgb="FFA8D08D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47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13" xfId="0" applyFill="1" applyBorder="1"/>
    <xf numFmtId="0" fontId="0" fillId="2" borderId="12" xfId="0" applyFill="1" applyBorder="1"/>
    <xf numFmtId="0" fontId="0" fillId="2" borderId="0" xfId="0" applyFill="1"/>
    <xf numFmtId="0" fontId="5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2" fontId="17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12" xfId="0" applyFont="1" applyFill="1" applyBorder="1" applyAlignment="1">
      <alignment horizontal="right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2" fontId="13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2" fontId="39" fillId="20" borderId="35" xfId="0" applyNumberFormat="1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33" fillId="2" borderId="0" xfId="0" applyFont="1" applyFill="1" applyAlignment="1" applyProtection="1">
      <alignment vertical="top" wrapText="1"/>
      <protection locked="0"/>
    </xf>
    <xf numFmtId="0" fontId="42" fillId="12" borderId="1" xfId="0" applyFont="1" applyFill="1" applyBorder="1" applyAlignment="1">
      <alignment horizontal="center" vertical="center" wrapText="1"/>
    </xf>
    <xf numFmtId="0" fontId="0" fillId="24" borderId="0" xfId="0" applyFill="1"/>
    <xf numFmtId="2" fontId="39" fillId="28" borderId="35" xfId="0" applyNumberFormat="1" applyFont="1" applyFill="1" applyBorder="1" applyAlignment="1">
      <alignment horizontal="center" vertical="center" wrapText="1"/>
    </xf>
    <xf numFmtId="0" fontId="13" fillId="24" borderId="1" xfId="0" applyFont="1" applyFill="1" applyBorder="1" applyAlignment="1">
      <alignment horizontal="center" vertical="center" wrapText="1"/>
    </xf>
    <xf numFmtId="0" fontId="42" fillId="24" borderId="1" xfId="0" applyFont="1" applyFill="1" applyBorder="1" applyAlignment="1">
      <alignment horizontal="center" vertical="center" wrapText="1"/>
    </xf>
    <xf numFmtId="2" fontId="17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9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/>
    </xf>
    <xf numFmtId="0" fontId="27" fillId="15" borderId="5" xfId="0" applyFont="1" applyFill="1" applyBorder="1" applyAlignment="1">
      <alignment horizontal="center" vertical="center"/>
    </xf>
    <xf numFmtId="0" fontId="27" fillId="15" borderId="11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3" fillId="26" borderId="36" xfId="0" applyFont="1" applyFill="1" applyBorder="1" applyAlignment="1">
      <alignment horizontal="center" vertical="center" wrapText="1"/>
    </xf>
    <xf numFmtId="0" fontId="43" fillId="26" borderId="37" xfId="0" applyFont="1" applyFill="1" applyBorder="1" applyAlignment="1">
      <alignment horizontal="center" vertical="center" wrapText="1"/>
    </xf>
    <xf numFmtId="0" fontId="43" fillId="25" borderId="36" xfId="0" applyFont="1" applyFill="1" applyBorder="1" applyAlignment="1">
      <alignment horizontal="center" vertical="center" wrapText="1"/>
    </xf>
    <xf numFmtId="0" fontId="43" fillId="25" borderId="37" xfId="0" applyFont="1" applyFill="1" applyBorder="1" applyAlignment="1">
      <alignment horizontal="center" vertical="center" wrapText="1"/>
    </xf>
    <xf numFmtId="2" fontId="19" fillId="7" borderId="2" xfId="0" applyNumberFormat="1" applyFont="1" applyFill="1" applyBorder="1" applyAlignment="1">
      <alignment horizontal="center" vertical="center" wrapText="1"/>
    </xf>
    <xf numFmtId="2" fontId="19" fillId="7" borderId="3" xfId="0" applyNumberFormat="1" applyFont="1" applyFill="1" applyBorder="1" applyAlignment="1">
      <alignment horizontal="center" vertical="center" wrapText="1"/>
    </xf>
    <xf numFmtId="0" fontId="33" fillId="17" borderId="29" xfId="0" applyFont="1" applyFill="1" applyBorder="1" applyAlignment="1" applyProtection="1">
      <alignment horizontal="center" vertical="top" wrapText="1"/>
      <protection locked="0"/>
    </xf>
    <xf numFmtId="0" fontId="33" fillId="17" borderId="30" xfId="0" applyFont="1" applyFill="1" applyBorder="1" applyAlignment="1" applyProtection="1">
      <alignment horizontal="center" vertical="top" wrapText="1"/>
      <protection locked="0"/>
    </xf>
    <xf numFmtId="0" fontId="33" fillId="17" borderId="31" xfId="0" applyFont="1" applyFill="1" applyBorder="1" applyAlignment="1" applyProtection="1">
      <alignment horizontal="center" vertical="top" wrapText="1"/>
      <protection locked="0"/>
    </xf>
    <xf numFmtId="0" fontId="33" fillId="17" borderId="6" xfId="0" applyFont="1" applyFill="1" applyBorder="1" applyAlignment="1" applyProtection="1">
      <alignment horizontal="center" vertical="top" wrapText="1"/>
      <protection locked="0"/>
    </xf>
    <xf numFmtId="0" fontId="33" fillId="17" borderId="0" xfId="0" applyFont="1" applyFill="1" applyAlignment="1" applyProtection="1">
      <alignment horizontal="center" vertical="top" wrapText="1"/>
      <protection locked="0"/>
    </xf>
    <xf numFmtId="0" fontId="33" fillId="17" borderId="7" xfId="0" applyFont="1" applyFill="1" applyBorder="1" applyAlignment="1" applyProtection="1">
      <alignment horizontal="center" vertical="top" wrapText="1"/>
      <protection locked="0"/>
    </xf>
    <xf numFmtId="0" fontId="33" fillId="17" borderId="12" xfId="0" applyFont="1" applyFill="1" applyBorder="1" applyAlignment="1" applyProtection="1">
      <alignment horizontal="center" vertical="top" wrapText="1"/>
      <protection locked="0"/>
    </xf>
    <xf numFmtId="0" fontId="33" fillId="17" borderId="13" xfId="0" applyFont="1" applyFill="1" applyBorder="1" applyAlignment="1" applyProtection="1">
      <alignment horizontal="center" vertical="top" wrapText="1"/>
      <protection locked="0"/>
    </xf>
    <xf numFmtId="0" fontId="33" fillId="17" borderId="14" xfId="0" applyFont="1" applyFill="1" applyBorder="1" applyAlignment="1" applyProtection="1">
      <alignment horizontal="center" vertical="top" wrapText="1"/>
      <protection locked="0"/>
    </xf>
    <xf numFmtId="0" fontId="24" fillId="2" borderId="1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6" fillId="8" borderId="32" xfId="1" applyFont="1" applyFill="1" applyBorder="1" applyAlignment="1">
      <alignment horizontal="center" vertical="center"/>
    </xf>
    <xf numFmtId="0" fontId="26" fillId="8" borderId="18" xfId="1" applyFont="1" applyFill="1" applyBorder="1" applyAlignment="1">
      <alignment horizontal="center" vertical="center"/>
    </xf>
    <xf numFmtId="0" fontId="26" fillId="8" borderId="19" xfId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43" fillId="24" borderId="36" xfId="0" applyFont="1" applyFill="1" applyBorder="1" applyAlignment="1">
      <alignment horizontal="center" vertical="center" wrapText="1"/>
    </xf>
    <xf numFmtId="0" fontId="43" fillId="24" borderId="37" xfId="0" applyFont="1" applyFill="1" applyBorder="1" applyAlignment="1">
      <alignment horizontal="center" vertical="center" wrapText="1"/>
    </xf>
    <xf numFmtId="2" fontId="19" fillId="24" borderId="2" xfId="0" applyNumberFormat="1" applyFont="1" applyFill="1" applyBorder="1" applyAlignment="1">
      <alignment horizontal="center" vertical="center" wrapText="1"/>
    </xf>
    <xf numFmtId="2" fontId="19" fillId="24" borderId="3" xfId="0" applyNumberFormat="1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 applyProtection="1">
      <alignment horizontal="center" vertical="center" wrapText="1"/>
      <protection locked="0"/>
    </xf>
    <xf numFmtId="0" fontId="6" fillId="19" borderId="3" xfId="0" applyFont="1" applyFill="1" applyBorder="1" applyAlignment="1" applyProtection="1">
      <alignment horizontal="center" vertical="center" wrapText="1"/>
      <protection locked="0"/>
    </xf>
    <xf numFmtId="0" fontId="36" fillId="19" borderId="38" xfId="0" applyFont="1" applyFill="1" applyBorder="1" applyAlignment="1" applyProtection="1">
      <alignment horizontal="center" vertical="center" wrapText="1"/>
      <protection locked="0"/>
    </xf>
    <xf numFmtId="0" fontId="36" fillId="19" borderId="39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6" fillId="27" borderId="2" xfId="0" applyFont="1" applyFill="1" applyBorder="1" applyAlignment="1" applyProtection="1">
      <alignment horizontal="center" vertical="center" wrapText="1"/>
      <protection locked="0"/>
    </xf>
    <xf numFmtId="0" fontId="6" fillId="27" borderId="3" xfId="0" applyFont="1" applyFill="1" applyBorder="1" applyAlignment="1" applyProtection="1">
      <alignment horizontal="center" vertical="center" wrapText="1"/>
      <protection locked="0"/>
    </xf>
    <xf numFmtId="0" fontId="30" fillId="15" borderId="15" xfId="0" applyFont="1" applyFill="1" applyBorder="1" applyAlignment="1">
      <alignment horizontal="center" vertical="center"/>
    </xf>
    <xf numFmtId="0" fontId="30" fillId="15" borderId="27" xfId="0" applyFont="1" applyFill="1" applyBorder="1" applyAlignment="1">
      <alignment horizontal="center" vertical="center"/>
    </xf>
    <xf numFmtId="0" fontId="30" fillId="15" borderId="28" xfId="0" applyFont="1" applyFill="1" applyBorder="1" applyAlignment="1">
      <alignment horizontal="center" vertical="center"/>
    </xf>
    <xf numFmtId="0" fontId="30" fillId="15" borderId="8" xfId="0" applyFont="1" applyFill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5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4" fontId="3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13" xfId="0" applyFont="1" applyFill="1" applyBorder="1" applyAlignment="1" applyProtection="1">
      <alignment horizontal="center" vertical="center" wrapText="1"/>
      <protection locked="0"/>
    </xf>
    <xf numFmtId="0" fontId="35" fillId="2" borderId="14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24" borderId="2" xfId="0" applyFont="1" applyFill="1" applyBorder="1" applyAlignment="1" applyProtection="1">
      <alignment horizontal="center" vertical="center" wrapText="1"/>
      <protection locked="0"/>
    </xf>
    <xf numFmtId="0" fontId="19" fillId="24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6" fillId="21" borderId="2" xfId="0" applyFont="1" applyFill="1" applyBorder="1" applyAlignment="1" applyProtection="1">
      <alignment horizontal="center" vertical="center" wrapText="1"/>
      <protection locked="0"/>
    </xf>
    <xf numFmtId="0" fontId="6" fillId="21" borderId="3" xfId="0" applyFont="1" applyFill="1" applyBorder="1" applyAlignment="1" applyProtection="1">
      <alignment horizontal="center" vertical="center" wrapText="1"/>
      <protection locked="0"/>
    </xf>
    <xf numFmtId="0" fontId="36" fillId="18" borderId="2" xfId="0" applyFont="1" applyFill="1" applyBorder="1" applyAlignment="1" applyProtection="1">
      <alignment horizontal="center" vertical="center" wrapText="1"/>
      <protection locked="0"/>
    </xf>
    <xf numFmtId="0" fontId="36" fillId="18" borderId="3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13" xfId="0" applyFont="1" applyFill="1" applyBorder="1" applyAlignment="1" applyProtection="1">
      <alignment horizontal="center" vertical="center" wrapText="1"/>
      <protection locked="0"/>
    </xf>
    <xf numFmtId="0" fontId="34" fillId="2" borderId="14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40" fillId="2" borderId="4" xfId="0" applyFont="1" applyFill="1" applyBorder="1" applyAlignment="1" applyProtection="1">
      <alignment horizontal="center" vertical="center" wrapText="1"/>
      <protection locked="0"/>
    </xf>
    <xf numFmtId="0" fontId="40" fillId="2" borderId="5" xfId="0" applyFont="1" applyFill="1" applyBorder="1" applyAlignment="1" applyProtection="1">
      <alignment horizontal="center" vertical="center" wrapText="1"/>
      <protection locked="0"/>
    </xf>
    <xf numFmtId="0" fontId="40" fillId="2" borderId="11" xfId="0" applyFont="1" applyFill="1" applyBorder="1" applyAlignment="1" applyProtection="1">
      <alignment horizontal="center" vertical="center" wrapText="1"/>
      <protection locked="0"/>
    </xf>
    <xf numFmtId="0" fontId="40" fillId="2" borderId="6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center" vertical="center" wrapText="1"/>
      <protection locked="0"/>
    </xf>
    <xf numFmtId="0" fontId="40" fillId="2" borderId="7" xfId="0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36" fillId="27" borderId="2" xfId="0" applyFont="1" applyFill="1" applyBorder="1" applyAlignment="1" applyProtection="1">
      <alignment horizontal="center" vertical="center" wrapText="1"/>
      <protection locked="0"/>
    </xf>
    <xf numFmtId="0" fontId="36" fillId="27" borderId="3" xfId="0" applyFont="1" applyFill="1" applyBorder="1" applyAlignment="1" applyProtection="1">
      <alignment horizontal="center" vertical="center" wrapText="1"/>
      <protection locked="0"/>
    </xf>
    <xf numFmtId="0" fontId="0" fillId="26" borderId="36" xfId="0" applyFill="1" applyBorder="1" applyAlignment="1">
      <alignment vertical="center" wrapText="1"/>
    </xf>
    <xf numFmtId="0" fontId="0" fillId="26" borderId="37" xfId="0" applyFill="1" applyBorder="1" applyAlignment="1">
      <alignment vertical="center" wrapText="1"/>
    </xf>
    <xf numFmtId="0" fontId="0" fillId="25" borderId="36" xfId="0" applyFill="1" applyBorder="1" applyAlignment="1">
      <alignment vertical="center" wrapText="1"/>
    </xf>
    <xf numFmtId="0" fontId="0" fillId="25" borderId="37" xfId="0" applyFill="1" applyBorder="1" applyAlignment="1">
      <alignment vertical="center" wrapText="1"/>
    </xf>
    <xf numFmtId="2" fontId="13" fillId="24" borderId="2" xfId="0" applyNumberFormat="1" applyFont="1" applyFill="1" applyBorder="1" applyAlignment="1">
      <alignment horizontal="center" vertical="center" wrapText="1"/>
    </xf>
    <xf numFmtId="2" fontId="13" fillId="24" borderId="3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24" borderId="16" xfId="0" applyFont="1" applyFill="1" applyBorder="1" applyAlignment="1">
      <alignment horizontal="center" vertical="center" wrapText="1"/>
    </xf>
    <xf numFmtId="0" fontId="18" fillId="24" borderId="17" xfId="0" applyFont="1" applyFill="1" applyBorder="1" applyAlignment="1">
      <alignment horizontal="center" vertical="center" wrapText="1"/>
    </xf>
    <xf numFmtId="0" fontId="36" fillId="19" borderId="2" xfId="0" applyFont="1" applyFill="1" applyBorder="1" applyAlignment="1" applyProtection="1">
      <alignment horizontal="center" vertical="center" wrapText="1"/>
      <protection locked="0"/>
    </xf>
    <xf numFmtId="0" fontId="36" fillId="19" borderId="3" xfId="0" applyFont="1" applyFill="1" applyBorder="1" applyAlignment="1" applyProtection="1">
      <alignment horizontal="center" vertical="center" wrapText="1"/>
      <protection locked="0"/>
    </xf>
    <xf numFmtId="0" fontId="36" fillId="21" borderId="2" xfId="0" applyFont="1" applyFill="1" applyBorder="1" applyAlignment="1" applyProtection="1">
      <alignment horizontal="center" vertical="center" wrapText="1"/>
      <protection locked="0"/>
    </xf>
    <xf numFmtId="0" fontId="36" fillId="21" borderId="3" xfId="0" applyFont="1" applyFill="1" applyBorder="1" applyAlignment="1" applyProtection="1">
      <alignment horizontal="center" vertical="center" wrapText="1"/>
      <protection locked="0"/>
    </xf>
    <xf numFmtId="0" fontId="6" fillId="18" borderId="2" xfId="0" applyFont="1" applyFill="1" applyBorder="1" applyAlignment="1" applyProtection="1">
      <alignment horizontal="center" vertical="center" wrapText="1"/>
      <protection locked="0"/>
    </xf>
    <xf numFmtId="0" fontId="6" fillId="18" borderId="3" xfId="0" applyFont="1" applyFill="1" applyBorder="1" applyAlignment="1" applyProtection="1">
      <alignment horizontal="center" vertical="center" wrapText="1"/>
      <protection locked="0"/>
    </xf>
    <xf numFmtId="0" fontId="10" fillId="18" borderId="2" xfId="0" applyFont="1" applyFill="1" applyBorder="1" applyAlignment="1" applyProtection="1">
      <alignment horizontal="center" vertical="center" wrapText="1"/>
      <protection locked="0"/>
    </xf>
    <xf numFmtId="0" fontId="10" fillId="18" borderId="3" xfId="0" applyFont="1" applyFill="1" applyBorder="1" applyAlignment="1" applyProtection="1">
      <alignment horizontal="center" vertical="center" wrapText="1"/>
      <protection locked="0"/>
    </xf>
    <xf numFmtId="0" fontId="38" fillId="27" borderId="2" xfId="0" applyFont="1" applyFill="1" applyBorder="1" applyAlignment="1" applyProtection="1">
      <alignment horizontal="center" vertical="center" wrapText="1"/>
      <protection locked="0"/>
    </xf>
    <xf numFmtId="0" fontId="38" fillId="27" borderId="3" xfId="0" applyFont="1" applyFill="1" applyBorder="1" applyAlignment="1" applyProtection="1">
      <alignment horizontal="center" vertical="center" wrapText="1"/>
      <protection locked="0"/>
    </xf>
    <xf numFmtId="2" fontId="13" fillId="3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24" borderId="3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2" fontId="13" fillId="5" borderId="2" xfId="0" applyNumberFormat="1" applyFont="1" applyFill="1" applyBorder="1" applyAlignment="1">
      <alignment horizontal="center" vertical="center" wrapText="1"/>
    </xf>
    <xf numFmtId="2" fontId="13" fillId="5" borderId="3" xfId="0" applyNumberFormat="1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2" fontId="13" fillId="16" borderId="2" xfId="0" applyNumberFormat="1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0" fontId="19" fillId="24" borderId="23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2" fontId="13" fillId="16" borderId="3" xfId="0" applyNumberFormat="1" applyFont="1" applyFill="1" applyBorder="1" applyAlignment="1">
      <alignment horizontal="center" vertical="center" wrapText="1"/>
    </xf>
    <xf numFmtId="0" fontId="38" fillId="19" borderId="2" xfId="0" applyFont="1" applyFill="1" applyBorder="1" applyAlignment="1" applyProtection="1">
      <alignment horizontal="center" vertical="center" wrapText="1"/>
      <protection locked="0"/>
    </xf>
    <xf numFmtId="0" fontId="38" fillId="19" borderId="3" xfId="0" applyFont="1" applyFill="1" applyBorder="1" applyAlignment="1" applyProtection="1">
      <alignment horizontal="center" vertical="center" wrapText="1"/>
      <protection locked="0"/>
    </xf>
    <xf numFmtId="0" fontId="38" fillId="18" borderId="2" xfId="0" applyFont="1" applyFill="1" applyBorder="1" applyAlignment="1" applyProtection="1">
      <alignment horizontal="center" vertical="center" wrapText="1"/>
      <protection locked="0"/>
    </xf>
    <xf numFmtId="0" fontId="38" fillId="18" borderId="3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10" fillId="27" borderId="2" xfId="0" applyFont="1" applyFill="1" applyBorder="1" applyAlignment="1" applyProtection="1">
      <alignment horizontal="center" vertical="center" wrapText="1"/>
      <protection locked="0"/>
    </xf>
    <xf numFmtId="0" fontId="10" fillId="2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24" borderId="8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horizontal="center" wrapText="1"/>
      <protection locked="0"/>
    </xf>
    <xf numFmtId="0" fontId="22" fillId="2" borderId="11" xfId="0" applyFont="1" applyFill="1" applyBorder="1" applyAlignment="1" applyProtection="1">
      <alignment horizontal="center" wrapText="1"/>
      <protection locked="0"/>
    </xf>
    <xf numFmtId="0" fontId="22" fillId="2" borderId="0" xfId="0" applyFont="1" applyFill="1" applyAlignment="1" applyProtection="1">
      <alignment horizontal="center" wrapText="1"/>
      <protection locked="0"/>
    </xf>
    <xf numFmtId="0" fontId="22" fillId="2" borderId="7" xfId="0" applyFont="1" applyFill="1" applyBorder="1" applyAlignment="1" applyProtection="1">
      <alignment horizont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3" fillId="16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 wrapText="1"/>
      <protection locked="0"/>
    </xf>
    <xf numFmtId="0" fontId="15" fillId="23" borderId="3" xfId="0" applyFont="1" applyFill="1" applyBorder="1" applyAlignment="1">
      <alignment horizontal="center" vertical="center"/>
    </xf>
    <xf numFmtId="0" fontId="15" fillId="23" borderId="10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 wrapText="1"/>
    </xf>
    <xf numFmtId="2" fontId="13" fillId="4" borderId="3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/>
    </xf>
  </cellXfs>
  <cellStyles count="2">
    <cellStyle name="Normal" xfId="0" builtinId="0"/>
    <cellStyle name="Título" xfId="1" builtinId="15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F19E65"/>
        </patternFill>
      </fill>
    </dxf>
    <dxf>
      <fill>
        <patternFill>
          <bgColor rgb="FFE79F73"/>
        </patternFill>
      </fill>
    </dxf>
    <dxf>
      <fill>
        <gradientFill degree="90">
          <stop position="0">
            <color theme="5" tint="0.40000610370189521"/>
          </stop>
          <stop position="1">
            <color theme="5" tint="-0.25098422193060094"/>
          </stop>
        </gradientFill>
      </fill>
    </dxf>
    <dxf>
      <fill>
        <gradientFill degree="90">
          <stop position="0">
            <color rgb="FFF6BE98"/>
          </stop>
          <stop position="1">
            <color theme="5"/>
          </stop>
        </gradientFill>
      </fill>
    </dxf>
    <dxf>
      <fill>
        <patternFill>
          <bgColor rgb="FFF5AD2B"/>
        </patternFill>
      </fill>
    </dxf>
    <dxf>
      <font>
        <color theme="1"/>
      </font>
      <fill>
        <patternFill>
          <bgColor rgb="FFC9A4E4"/>
        </patternFill>
      </fill>
    </dxf>
    <dxf>
      <font>
        <color theme="1"/>
      </font>
      <fill>
        <patternFill>
          <bgColor rgb="FF85CBFF"/>
        </patternFill>
      </fill>
    </dxf>
    <dxf>
      <fill>
        <patternFill patternType="solid">
          <bgColor rgb="FFFFFF8F"/>
        </patternFill>
      </fill>
    </dxf>
    <dxf>
      <fill>
        <patternFill patternType="solid">
          <bgColor rgb="FFF4AF80"/>
        </patternFill>
      </fill>
    </dxf>
    <dxf>
      <font>
        <color theme="1"/>
      </font>
      <fill>
        <patternFill>
          <bgColor rgb="FFFF8B8B"/>
        </patternFill>
      </fill>
    </dxf>
    <dxf>
      <fill>
        <patternFill patternType="gray0625"/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FF8F"/>
      <color rgb="FFFAFEC2"/>
      <color rgb="FFC3CDEB"/>
      <color rgb="FF8996D7"/>
      <color rgb="FFFFF0C1"/>
      <color rgb="FFC9A4E4"/>
      <color rgb="FF85CBFF"/>
      <color rgb="FFF4AF80"/>
      <color rgb="FFFF8B8B"/>
      <color rgb="FFF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139700</xdr:rowOff>
    </xdr:from>
    <xdr:to>
      <xdr:col>2</xdr:col>
      <xdr:colOff>50800</xdr:colOff>
      <xdr:row>2</xdr:row>
      <xdr:rowOff>442256</xdr:rowOff>
    </xdr:to>
    <xdr:pic>
      <xdr:nvPicPr>
        <xdr:cNvPr id="4" name="3 Imagen" descr="LOGO ACCC versiones_Mesa de trabajo 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841" t="16917" r="28653" b="17621"/>
        <a:stretch/>
      </xdr:blipFill>
      <xdr:spPr>
        <a:xfrm>
          <a:off x="317500" y="139700"/>
          <a:ext cx="1841500" cy="196625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106</xdr:row>
      <xdr:rowOff>238125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05750" y="247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9</xdr:col>
      <xdr:colOff>428625</xdr:colOff>
      <xdr:row>105</xdr:row>
      <xdr:rowOff>190500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176250" y="4256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AR" sz="1100"/>
        </a:p>
      </xdr:txBody>
    </xdr:sp>
    <xdr:clientData/>
  </xdr:oneCellAnchor>
  <xdr:twoCellAnchor editAs="oneCell">
    <xdr:from>
      <xdr:col>19</xdr:col>
      <xdr:colOff>114300</xdr:colOff>
      <xdr:row>0</xdr:row>
      <xdr:rowOff>25400</xdr:rowOff>
    </xdr:from>
    <xdr:to>
      <xdr:col>20</xdr:col>
      <xdr:colOff>673099</xdr:colOff>
      <xdr:row>2</xdr:row>
      <xdr:rowOff>327956</xdr:rowOff>
    </xdr:to>
    <xdr:pic>
      <xdr:nvPicPr>
        <xdr:cNvPr id="2" name="3 Imagen" descr="LOGO ACCC versiones_Mesa de trabajo 1.png">
          <a:extLst>
            <a:ext uri="{FF2B5EF4-FFF2-40B4-BE49-F238E27FC236}">
              <a16:creationId xmlns:a16="http://schemas.microsoft.com/office/drawing/2014/main" id="{15C902E3-7C32-40DD-B70E-C2EBDA89B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841" t="16917" r="28653" b="17621"/>
        <a:stretch/>
      </xdr:blipFill>
      <xdr:spPr>
        <a:xfrm>
          <a:off x="22847300" y="25400"/>
          <a:ext cx="1841500" cy="1966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6"/>
  <sheetViews>
    <sheetView tabSelected="1" zoomScale="52" zoomScaleNormal="52" workbookViewId="0">
      <selection activeCell="D6" sqref="D6:D7"/>
    </sheetView>
  </sheetViews>
  <sheetFormatPr baseColWidth="10" defaultRowHeight="14.4" x14ac:dyDescent="0.3"/>
  <cols>
    <col min="1" max="1" width="18.109375" bestFit="1" customWidth="1"/>
    <col min="2" max="2" width="12.6640625" customWidth="1"/>
    <col min="3" max="3" width="55.6640625" customWidth="1"/>
    <col min="4" max="4" width="56.6640625" customWidth="1"/>
    <col min="5" max="5" width="17.6640625" customWidth="1"/>
    <col min="6" max="6" width="12.44140625" customWidth="1"/>
    <col min="7" max="7" width="13.33203125" customWidth="1"/>
    <col min="8" max="8" width="14.21875" customWidth="1"/>
    <col min="9" max="9" width="13.6640625" customWidth="1"/>
    <col min="10" max="10" width="12.77734375" customWidth="1"/>
    <col min="11" max="11" width="14.5546875" customWidth="1"/>
    <col min="12" max="12" width="23.88671875" bestFit="1" customWidth="1"/>
    <col min="13" max="14" width="12.88671875" customWidth="1"/>
    <col min="15" max="15" width="12.77734375" customWidth="1"/>
    <col min="16" max="16" width="15.109375" customWidth="1"/>
    <col min="17" max="17" width="17.44140625" bestFit="1" customWidth="1"/>
    <col min="18" max="18" width="14.6640625" customWidth="1"/>
    <col min="19" max="19" width="16" customWidth="1"/>
    <col min="20" max="20" width="18.6640625" customWidth="1"/>
    <col min="21" max="21" width="13.33203125" customWidth="1"/>
    <col min="22" max="22" width="0.33203125" hidden="1" customWidth="1"/>
  </cols>
  <sheetData>
    <row r="1" spans="1:24" ht="60" customHeight="1" x14ac:dyDescent="0.3">
      <c r="A1" s="1"/>
      <c r="B1" s="2"/>
      <c r="C1" s="232" t="s">
        <v>28</v>
      </c>
      <c r="D1" s="233"/>
      <c r="E1" s="134" t="s">
        <v>27</v>
      </c>
      <c r="F1" s="135"/>
      <c r="G1" s="135"/>
      <c r="H1" s="135"/>
      <c r="I1" s="135"/>
      <c r="J1" s="135"/>
      <c r="K1" s="135"/>
      <c r="L1" s="136"/>
      <c r="M1" s="106" t="s">
        <v>12</v>
      </c>
      <c r="N1" s="107"/>
      <c r="O1" s="125"/>
      <c r="P1" s="125"/>
      <c r="Q1" s="125"/>
      <c r="R1" s="125"/>
      <c r="S1" s="125"/>
      <c r="T1" s="125"/>
      <c r="U1" s="126"/>
      <c r="V1" s="9"/>
      <c r="W1" s="7"/>
      <c r="X1" s="7"/>
    </row>
    <row r="2" spans="1:24" ht="70.8" customHeight="1" x14ac:dyDescent="0.3">
      <c r="A2" s="3"/>
      <c r="B2" s="4"/>
      <c r="C2" s="234"/>
      <c r="D2" s="235"/>
      <c r="E2" s="137"/>
      <c r="F2" s="138"/>
      <c r="G2" s="138"/>
      <c r="H2" s="138"/>
      <c r="I2" s="138"/>
      <c r="J2" s="138"/>
      <c r="K2" s="138"/>
      <c r="L2" s="139"/>
      <c r="M2" s="108" t="s">
        <v>12</v>
      </c>
      <c r="N2" s="109"/>
      <c r="O2" s="127"/>
      <c r="P2" s="127"/>
      <c r="Q2" s="127"/>
      <c r="R2" s="127"/>
      <c r="S2" s="127"/>
      <c r="T2" s="127"/>
      <c r="U2" s="128"/>
      <c r="V2" s="10"/>
      <c r="W2" s="7"/>
      <c r="X2" s="7"/>
    </row>
    <row r="3" spans="1:24" ht="60" customHeight="1" thickBot="1" x14ac:dyDescent="0.35">
      <c r="A3" s="6"/>
      <c r="B3" s="5"/>
      <c r="C3" s="236" t="s">
        <v>29</v>
      </c>
      <c r="D3" s="237"/>
      <c r="E3" s="27" t="s">
        <v>23</v>
      </c>
      <c r="F3" s="112">
        <v>45612</v>
      </c>
      <c r="G3" s="113"/>
      <c r="H3" s="113"/>
      <c r="I3" s="113"/>
      <c r="J3" s="113"/>
      <c r="K3" s="113"/>
      <c r="L3" s="114"/>
      <c r="M3" s="110" t="s">
        <v>11</v>
      </c>
      <c r="N3" s="111"/>
      <c r="O3" s="129"/>
      <c r="P3" s="129"/>
      <c r="Q3" s="129"/>
      <c r="R3" s="129"/>
      <c r="S3" s="129"/>
      <c r="T3" s="129"/>
      <c r="U3" s="130"/>
      <c r="V3" s="11"/>
      <c r="W3" s="7"/>
      <c r="X3" s="7"/>
    </row>
    <row r="4" spans="1:24" ht="30" customHeight="1" x14ac:dyDescent="0.3">
      <c r="A4" s="15" t="s">
        <v>0</v>
      </c>
      <c r="B4" s="104" t="s">
        <v>1</v>
      </c>
      <c r="C4" s="105"/>
      <c r="D4" s="140" t="s">
        <v>2</v>
      </c>
      <c r="E4" s="145" t="s">
        <v>19</v>
      </c>
      <c r="F4" s="131" t="s">
        <v>3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42" t="s">
        <v>20</v>
      </c>
      <c r="S4" s="143"/>
      <c r="T4" s="143"/>
      <c r="U4" s="144"/>
      <c r="V4" s="8"/>
      <c r="W4" s="7"/>
      <c r="X4" s="7"/>
    </row>
    <row r="5" spans="1:24" ht="43.8" customHeight="1" thickBot="1" x14ac:dyDescent="0.35">
      <c r="A5" s="13" t="s">
        <v>4</v>
      </c>
      <c r="B5" s="14" t="s">
        <v>5</v>
      </c>
      <c r="C5" s="12" t="s">
        <v>6</v>
      </c>
      <c r="D5" s="141"/>
      <c r="E5" s="146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2">
        <v>6</v>
      </c>
      <c r="L5" s="25" t="s">
        <v>24</v>
      </c>
      <c r="M5" s="12">
        <v>7</v>
      </c>
      <c r="N5" s="12">
        <v>8</v>
      </c>
      <c r="O5" s="12">
        <v>9</v>
      </c>
      <c r="P5" s="12">
        <v>10</v>
      </c>
      <c r="Q5" s="17" t="s">
        <v>7</v>
      </c>
      <c r="R5" s="28" t="s">
        <v>25</v>
      </c>
      <c r="S5" s="29" t="s">
        <v>26</v>
      </c>
      <c r="T5" s="20" t="s">
        <v>7</v>
      </c>
      <c r="U5" s="21" t="s">
        <v>8</v>
      </c>
      <c r="V5" s="7"/>
      <c r="W5" s="7"/>
      <c r="X5" s="7"/>
    </row>
    <row r="6" spans="1:24" s="41" customFormat="1" ht="33" customHeight="1" x14ac:dyDescent="0.3">
      <c r="A6" s="157">
        <v>1</v>
      </c>
      <c r="B6" s="95" t="s">
        <v>30</v>
      </c>
      <c r="C6" s="95" t="s">
        <v>31</v>
      </c>
      <c r="D6" s="167" t="s">
        <v>101</v>
      </c>
      <c r="E6" s="45">
        <v>5.5</v>
      </c>
      <c r="F6" s="80">
        <v>15</v>
      </c>
      <c r="G6" s="80">
        <v>15</v>
      </c>
      <c r="H6" s="80">
        <v>10</v>
      </c>
      <c r="I6" s="80">
        <v>15</v>
      </c>
      <c r="J6" s="117">
        <v>0</v>
      </c>
      <c r="K6" s="117">
        <v>10</v>
      </c>
      <c r="L6" s="82">
        <f>SUM(F6:K7)+(R6)-(S6+S7)</f>
        <v>76</v>
      </c>
      <c r="M6" s="80">
        <v>15</v>
      </c>
      <c r="N6" s="80">
        <v>6</v>
      </c>
      <c r="O6" s="80">
        <v>6</v>
      </c>
      <c r="P6" s="80">
        <v>10</v>
      </c>
      <c r="Q6" s="82">
        <f>SUM(L6:P7)</f>
        <v>113</v>
      </c>
      <c r="R6" s="153">
        <f>SUM(E6+E7)</f>
        <v>11</v>
      </c>
      <c r="S6" s="43">
        <v>0</v>
      </c>
      <c r="T6" s="153">
        <f>SUM(Q6)</f>
        <v>113</v>
      </c>
      <c r="U6" s="197">
        <f>RANK(T6,$T$6:$T$83,0)</f>
        <v>1</v>
      </c>
    </row>
    <row r="7" spans="1:24" s="41" customFormat="1" ht="33" customHeight="1" thickBot="1" x14ac:dyDescent="0.35">
      <c r="A7" s="158"/>
      <c r="B7" s="96"/>
      <c r="C7" s="96"/>
      <c r="D7" s="168"/>
      <c r="E7" s="45">
        <v>5.5</v>
      </c>
      <c r="F7" s="81"/>
      <c r="G7" s="81"/>
      <c r="H7" s="81"/>
      <c r="I7" s="81"/>
      <c r="J7" s="118"/>
      <c r="K7" s="118"/>
      <c r="L7" s="83"/>
      <c r="M7" s="81"/>
      <c r="N7" s="81"/>
      <c r="O7" s="81"/>
      <c r="P7" s="81"/>
      <c r="Q7" s="83"/>
      <c r="R7" s="154"/>
      <c r="S7" s="43">
        <v>0</v>
      </c>
      <c r="T7" s="154"/>
      <c r="U7" s="198"/>
    </row>
    <row r="8" spans="1:24" ht="33" customHeight="1" x14ac:dyDescent="0.3">
      <c r="A8" s="155">
        <v>2</v>
      </c>
      <c r="B8" s="163" t="s">
        <v>32</v>
      </c>
      <c r="C8" s="163" t="s">
        <v>33</v>
      </c>
      <c r="D8" s="161" t="s">
        <v>34</v>
      </c>
      <c r="E8" s="23">
        <v>6.5</v>
      </c>
      <c r="F8" s="59">
        <v>6</v>
      </c>
      <c r="G8" s="59">
        <v>0</v>
      </c>
      <c r="H8" s="59">
        <v>0</v>
      </c>
      <c r="I8" s="59">
        <v>10</v>
      </c>
      <c r="J8" s="115">
        <v>4</v>
      </c>
      <c r="K8" s="115">
        <v>6</v>
      </c>
      <c r="L8" s="63">
        <f>SUM(F8:K9)+(R8)-(S8+S9)</f>
        <v>22.5</v>
      </c>
      <c r="M8" s="149"/>
      <c r="N8" s="149"/>
      <c r="O8" s="149"/>
      <c r="P8" s="149"/>
      <c r="Q8" s="63">
        <f t="shared" ref="Q8" si="0">SUM(L8:P9)</f>
        <v>22.5</v>
      </c>
      <c r="R8" s="195">
        <f>SUM(E8+E9)</f>
        <v>11.5</v>
      </c>
      <c r="S8" s="31">
        <v>15</v>
      </c>
      <c r="T8" s="190">
        <f t="shared" ref="T8" si="1">SUM(Q8)</f>
        <v>22.5</v>
      </c>
      <c r="U8" s="192">
        <f>RANK(T8,$T$6:$T$83,0)</f>
        <v>21</v>
      </c>
      <c r="V8" s="7"/>
      <c r="W8" s="7"/>
      <c r="X8" s="7"/>
    </row>
    <row r="9" spans="1:24" ht="33" customHeight="1" thickBot="1" x14ac:dyDescent="0.35">
      <c r="A9" s="156"/>
      <c r="B9" s="164"/>
      <c r="C9" s="164"/>
      <c r="D9" s="162"/>
      <c r="E9" s="23">
        <v>5</v>
      </c>
      <c r="F9" s="60"/>
      <c r="G9" s="60"/>
      <c r="H9" s="60"/>
      <c r="I9" s="60"/>
      <c r="J9" s="116"/>
      <c r="K9" s="116"/>
      <c r="L9" s="64"/>
      <c r="M9" s="150"/>
      <c r="N9" s="150"/>
      <c r="O9" s="150"/>
      <c r="P9" s="150"/>
      <c r="Q9" s="64"/>
      <c r="R9" s="199"/>
      <c r="S9" s="31">
        <v>0</v>
      </c>
      <c r="T9" s="191"/>
      <c r="U9" s="193"/>
      <c r="V9" s="7"/>
      <c r="W9" s="7"/>
      <c r="X9" s="7"/>
    </row>
    <row r="10" spans="1:24" ht="33" customHeight="1" x14ac:dyDescent="0.3">
      <c r="A10" s="84">
        <v>3</v>
      </c>
      <c r="B10" s="86" t="s">
        <v>35</v>
      </c>
      <c r="C10" s="86" t="s">
        <v>36</v>
      </c>
      <c r="D10" s="159" t="s">
        <v>37</v>
      </c>
      <c r="E10" s="22">
        <v>4</v>
      </c>
      <c r="F10" s="61">
        <v>0</v>
      </c>
      <c r="G10" s="61">
        <v>0</v>
      </c>
      <c r="H10" s="61">
        <v>0</v>
      </c>
      <c r="I10" s="61">
        <v>0</v>
      </c>
      <c r="J10" s="119">
        <v>0</v>
      </c>
      <c r="K10" s="119">
        <v>0</v>
      </c>
      <c r="L10" s="63">
        <f t="shared" ref="L10" si="2">SUM(F10:K11)+(E10+E11)-(S10+S11)</f>
        <v>-1.5</v>
      </c>
      <c r="M10" s="151"/>
      <c r="N10" s="151"/>
      <c r="O10" s="151"/>
      <c r="P10" s="151"/>
      <c r="Q10" s="63">
        <f>SUM(L10:P11)</f>
        <v>-1.5</v>
      </c>
      <c r="R10" s="169">
        <f>SUM(E10+E11)</f>
        <v>8.5</v>
      </c>
      <c r="S10" s="31">
        <v>0</v>
      </c>
      <c r="T10" s="190">
        <f t="shared" ref="T10" si="3">SUM(Q10)</f>
        <v>-1.5</v>
      </c>
      <c r="U10" s="192">
        <f>RANK(T10,$T$6:$T$83,0)</f>
        <v>39</v>
      </c>
      <c r="V10" s="7"/>
      <c r="W10" s="7"/>
      <c r="X10" s="7"/>
    </row>
    <row r="11" spans="1:24" ht="33" customHeight="1" thickBot="1" x14ac:dyDescent="0.35">
      <c r="A11" s="85"/>
      <c r="B11" s="87"/>
      <c r="C11" s="87"/>
      <c r="D11" s="160"/>
      <c r="E11" s="22">
        <v>4.5</v>
      </c>
      <c r="F11" s="62"/>
      <c r="G11" s="62"/>
      <c r="H11" s="62"/>
      <c r="I11" s="62"/>
      <c r="J11" s="120"/>
      <c r="K11" s="120"/>
      <c r="L11" s="64"/>
      <c r="M11" s="152"/>
      <c r="N11" s="152"/>
      <c r="O11" s="152"/>
      <c r="P11" s="152"/>
      <c r="Q11" s="64"/>
      <c r="R11" s="170"/>
      <c r="S11" s="31">
        <v>10</v>
      </c>
      <c r="T11" s="191"/>
      <c r="U11" s="193"/>
      <c r="V11" s="7"/>
      <c r="W11" s="7"/>
      <c r="X11" s="7"/>
    </row>
    <row r="12" spans="1:24" ht="33" customHeight="1" x14ac:dyDescent="0.3">
      <c r="A12" s="155">
        <v>4</v>
      </c>
      <c r="B12" s="163" t="s">
        <v>38</v>
      </c>
      <c r="C12" s="165" t="s">
        <v>39</v>
      </c>
      <c r="D12" s="123" t="s">
        <v>40</v>
      </c>
      <c r="E12" s="23">
        <v>5.5</v>
      </c>
      <c r="F12" s="59">
        <v>6</v>
      </c>
      <c r="G12" s="59">
        <v>8</v>
      </c>
      <c r="H12" s="59">
        <v>7</v>
      </c>
      <c r="I12" s="59">
        <v>7</v>
      </c>
      <c r="J12" s="115">
        <v>10</v>
      </c>
      <c r="K12" s="115">
        <v>0</v>
      </c>
      <c r="L12" s="63">
        <f t="shared" ref="L12" si="4">SUM(F12:K13)+(E12+E13)-(S12+S13)</f>
        <v>36.5</v>
      </c>
      <c r="M12" s="149"/>
      <c r="N12" s="149"/>
      <c r="O12" s="149"/>
      <c r="P12" s="149"/>
      <c r="Q12" s="63">
        <f t="shared" ref="Q12" si="5">SUM(L12:P13)</f>
        <v>36.5</v>
      </c>
      <c r="R12" s="195">
        <f>SUM(E12+E13)</f>
        <v>13.5</v>
      </c>
      <c r="S12" s="31">
        <v>15</v>
      </c>
      <c r="T12" s="190">
        <f t="shared" ref="T12" si="6">SUM(Q12)</f>
        <v>36.5</v>
      </c>
      <c r="U12" s="192">
        <f>RANK(T12,$T$6:$T$83,0)</f>
        <v>17</v>
      </c>
      <c r="V12" s="7"/>
      <c r="W12" s="7"/>
      <c r="X12" s="7"/>
    </row>
    <row r="13" spans="1:24" ht="33" customHeight="1" thickBot="1" x14ac:dyDescent="0.35">
      <c r="A13" s="156"/>
      <c r="B13" s="164"/>
      <c r="C13" s="166"/>
      <c r="D13" s="124"/>
      <c r="E13" s="23">
        <v>8</v>
      </c>
      <c r="F13" s="60"/>
      <c r="G13" s="60"/>
      <c r="H13" s="60"/>
      <c r="I13" s="60"/>
      <c r="J13" s="116"/>
      <c r="K13" s="116"/>
      <c r="L13" s="64"/>
      <c r="M13" s="150"/>
      <c r="N13" s="150"/>
      <c r="O13" s="150"/>
      <c r="P13" s="150"/>
      <c r="Q13" s="64"/>
      <c r="R13" s="196"/>
      <c r="S13" s="31">
        <v>0</v>
      </c>
      <c r="T13" s="191"/>
      <c r="U13" s="193"/>
      <c r="V13" s="7"/>
      <c r="W13" s="7"/>
      <c r="X13" s="7"/>
    </row>
    <row r="14" spans="1:24" ht="33" customHeight="1" x14ac:dyDescent="0.3">
      <c r="A14" s="84">
        <v>5</v>
      </c>
      <c r="B14" s="86" t="s">
        <v>41</v>
      </c>
      <c r="C14" s="86" t="s">
        <v>42</v>
      </c>
      <c r="D14" s="159" t="s">
        <v>100</v>
      </c>
      <c r="E14" s="22">
        <v>5</v>
      </c>
      <c r="F14" s="61">
        <v>6</v>
      </c>
      <c r="G14" s="61">
        <v>6</v>
      </c>
      <c r="H14" s="61">
        <v>10</v>
      </c>
      <c r="I14" s="61">
        <v>0</v>
      </c>
      <c r="J14" s="61">
        <v>11</v>
      </c>
      <c r="K14" s="61">
        <v>0</v>
      </c>
      <c r="L14" s="63">
        <f t="shared" ref="L14" si="7">SUM(F14:K15)+(E14+E15)-(S14+S15)</f>
        <v>43</v>
      </c>
      <c r="M14" s="61">
        <v>8</v>
      </c>
      <c r="N14" s="61">
        <v>0</v>
      </c>
      <c r="O14" s="61">
        <v>11</v>
      </c>
      <c r="P14" s="61">
        <v>4</v>
      </c>
      <c r="Q14" s="63">
        <f t="shared" ref="Q14" si="8">SUM(L14:P15)</f>
        <v>66</v>
      </c>
      <c r="R14" s="169">
        <f>SUM(E14+E15)</f>
        <v>10</v>
      </c>
      <c r="S14" s="31">
        <v>0</v>
      </c>
      <c r="T14" s="190">
        <f t="shared" ref="T14" si="9">SUM(Q14)</f>
        <v>66</v>
      </c>
      <c r="U14" s="192">
        <f>RANK(T14,$T$6:$T$83,0)</f>
        <v>9</v>
      </c>
      <c r="V14" s="7"/>
      <c r="W14" s="7"/>
      <c r="X14" s="7"/>
    </row>
    <row r="15" spans="1:24" ht="33" customHeight="1" thickBot="1" x14ac:dyDescent="0.35">
      <c r="A15" s="85"/>
      <c r="B15" s="87"/>
      <c r="C15" s="87"/>
      <c r="D15" s="160"/>
      <c r="E15" s="22">
        <v>5</v>
      </c>
      <c r="F15" s="62"/>
      <c r="G15" s="62"/>
      <c r="H15" s="62"/>
      <c r="I15" s="62"/>
      <c r="J15" s="62"/>
      <c r="K15" s="62"/>
      <c r="L15" s="64"/>
      <c r="M15" s="62"/>
      <c r="N15" s="62"/>
      <c r="O15" s="62"/>
      <c r="P15" s="62"/>
      <c r="Q15" s="64"/>
      <c r="R15" s="170"/>
      <c r="S15" s="31">
        <v>0</v>
      </c>
      <c r="T15" s="191"/>
      <c r="U15" s="193"/>
      <c r="V15" s="7"/>
      <c r="W15" s="7"/>
      <c r="X15" s="7"/>
    </row>
    <row r="16" spans="1:24" ht="33" customHeight="1" x14ac:dyDescent="0.3">
      <c r="A16" s="155">
        <v>6</v>
      </c>
      <c r="B16" s="163" t="s">
        <v>95</v>
      </c>
      <c r="C16" s="121" t="s">
        <v>46</v>
      </c>
      <c r="D16" s="161" t="s">
        <v>47</v>
      </c>
      <c r="E16" s="23">
        <v>5</v>
      </c>
      <c r="F16" s="59">
        <v>10</v>
      </c>
      <c r="G16" s="59">
        <v>6</v>
      </c>
      <c r="H16" s="59">
        <v>10</v>
      </c>
      <c r="I16" s="59">
        <v>6</v>
      </c>
      <c r="J16" s="59">
        <v>0</v>
      </c>
      <c r="K16" s="59">
        <v>4</v>
      </c>
      <c r="L16" s="63">
        <f t="shared" ref="L16" si="10">SUM(F16:K17)+(E16+E17)-(S16+S17)</f>
        <v>46.5</v>
      </c>
      <c r="M16" s="59">
        <v>0</v>
      </c>
      <c r="N16" s="59">
        <v>6</v>
      </c>
      <c r="O16" s="59">
        <v>0</v>
      </c>
      <c r="P16" s="59">
        <v>0</v>
      </c>
      <c r="Q16" s="63">
        <f t="shared" ref="Q16" si="11">SUM(L16:P17)</f>
        <v>52.5</v>
      </c>
      <c r="R16" s="195">
        <f>SUM(E16+E17)</f>
        <v>10.5</v>
      </c>
      <c r="S16" s="31">
        <v>0</v>
      </c>
      <c r="T16" s="190">
        <f t="shared" ref="T16" si="12">SUM(Q16)</f>
        <v>52.5</v>
      </c>
      <c r="U16" s="192">
        <f>RANK(T16,$T$6:$T$83,0)</f>
        <v>13</v>
      </c>
      <c r="V16" s="7"/>
      <c r="W16" s="7"/>
      <c r="X16" s="7"/>
    </row>
    <row r="17" spans="1:24" ht="33" customHeight="1" thickBot="1" x14ac:dyDescent="0.35">
      <c r="A17" s="156"/>
      <c r="B17" s="164"/>
      <c r="C17" s="122"/>
      <c r="D17" s="162"/>
      <c r="E17" s="23">
        <v>5.5</v>
      </c>
      <c r="F17" s="60"/>
      <c r="G17" s="60"/>
      <c r="H17" s="60"/>
      <c r="I17" s="60"/>
      <c r="J17" s="60"/>
      <c r="K17" s="60"/>
      <c r="L17" s="64"/>
      <c r="M17" s="60"/>
      <c r="N17" s="60"/>
      <c r="O17" s="60"/>
      <c r="P17" s="60"/>
      <c r="Q17" s="64"/>
      <c r="R17" s="196"/>
      <c r="S17" s="31">
        <v>0</v>
      </c>
      <c r="T17" s="191"/>
      <c r="U17" s="193"/>
      <c r="V17" s="7"/>
      <c r="W17" s="7"/>
      <c r="X17" s="7"/>
    </row>
    <row r="18" spans="1:24" s="41" customFormat="1" ht="33" customHeight="1" x14ac:dyDescent="0.3">
      <c r="A18" s="157">
        <v>7</v>
      </c>
      <c r="B18" s="95" t="s">
        <v>43</v>
      </c>
      <c r="C18" s="95" t="s">
        <v>44</v>
      </c>
      <c r="D18" s="147" t="s">
        <v>45</v>
      </c>
      <c r="E18" s="45">
        <v>4</v>
      </c>
      <c r="F18" s="80">
        <v>6</v>
      </c>
      <c r="G18" s="80">
        <v>7</v>
      </c>
      <c r="H18" s="80">
        <v>10</v>
      </c>
      <c r="I18" s="80">
        <v>10</v>
      </c>
      <c r="J18" s="80">
        <v>6</v>
      </c>
      <c r="K18" s="80">
        <v>15</v>
      </c>
      <c r="L18" s="82">
        <f t="shared" ref="L18" si="13">SUM(F18:K19)+(E18+E19)-(S18+S19)</f>
        <v>49</v>
      </c>
      <c r="M18" s="80">
        <v>6</v>
      </c>
      <c r="N18" s="80">
        <v>10</v>
      </c>
      <c r="O18" s="80">
        <v>0</v>
      </c>
      <c r="P18" s="80">
        <v>11</v>
      </c>
      <c r="Q18" s="82">
        <f t="shared" ref="Q18" si="14">SUM(L18:P19)</f>
        <v>76</v>
      </c>
      <c r="R18" s="153">
        <f>SUM(E18+E19)</f>
        <v>10</v>
      </c>
      <c r="S18" s="43">
        <v>0</v>
      </c>
      <c r="T18" s="153">
        <f t="shared" ref="T18" si="15">SUM(Q18)</f>
        <v>76</v>
      </c>
      <c r="U18" s="197">
        <f>RANK(T18,$T$6:$T$83,0)</f>
        <v>5</v>
      </c>
    </row>
    <row r="19" spans="1:24" s="41" customFormat="1" ht="33" customHeight="1" thickBot="1" x14ac:dyDescent="0.35">
      <c r="A19" s="158"/>
      <c r="B19" s="96"/>
      <c r="C19" s="96"/>
      <c r="D19" s="148"/>
      <c r="E19" s="45">
        <v>6</v>
      </c>
      <c r="F19" s="81"/>
      <c r="G19" s="81"/>
      <c r="H19" s="81"/>
      <c r="I19" s="81"/>
      <c r="J19" s="81"/>
      <c r="K19" s="81"/>
      <c r="L19" s="83"/>
      <c r="M19" s="81"/>
      <c r="N19" s="81"/>
      <c r="O19" s="81"/>
      <c r="P19" s="81"/>
      <c r="Q19" s="83"/>
      <c r="R19" s="171"/>
      <c r="S19" s="43">
        <v>15</v>
      </c>
      <c r="T19" s="154"/>
      <c r="U19" s="198"/>
    </row>
    <row r="20" spans="1:24" ht="33" customHeight="1" x14ac:dyDescent="0.3">
      <c r="A20" s="155">
        <v>8</v>
      </c>
      <c r="B20" s="163" t="s">
        <v>48</v>
      </c>
      <c r="C20" s="163" t="s">
        <v>49</v>
      </c>
      <c r="D20" s="123" t="s">
        <v>50</v>
      </c>
      <c r="E20" s="23">
        <v>5</v>
      </c>
      <c r="F20" s="59">
        <v>0</v>
      </c>
      <c r="G20" s="59">
        <v>0</v>
      </c>
      <c r="H20" s="59">
        <v>0</v>
      </c>
      <c r="I20" s="59">
        <v>10</v>
      </c>
      <c r="J20" s="59">
        <v>0</v>
      </c>
      <c r="K20" s="59">
        <v>6</v>
      </c>
      <c r="L20" s="63">
        <f t="shared" ref="L20" si="16">SUM(F20:K21)+(E20+E21)-(S20+S21)</f>
        <v>10.5</v>
      </c>
      <c r="M20" s="149"/>
      <c r="N20" s="149"/>
      <c r="O20" s="149"/>
      <c r="P20" s="149"/>
      <c r="Q20" s="63">
        <f t="shared" ref="Q20" si="17">SUM(L20:P21)</f>
        <v>10.5</v>
      </c>
      <c r="R20" s="195">
        <f>SUM(E20+E21)</f>
        <v>9.5</v>
      </c>
      <c r="S20" s="31">
        <v>15</v>
      </c>
      <c r="T20" s="190">
        <f t="shared" ref="T20" si="18">SUM(Q20)</f>
        <v>10.5</v>
      </c>
      <c r="U20" s="192">
        <f>RANK(T20,$T$6:$T$83,0)</f>
        <v>23</v>
      </c>
      <c r="V20" s="7"/>
      <c r="W20" s="7"/>
      <c r="X20" s="7"/>
    </row>
    <row r="21" spans="1:24" ht="33" customHeight="1" thickBot="1" x14ac:dyDescent="0.35">
      <c r="A21" s="156"/>
      <c r="B21" s="164"/>
      <c r="C21" s="164"/>
      <c r="D21" s="124"/>
      <c r="E21" s="23">
        <v>4.5</v>
      </c>
      <c r="F21" s="60"/>
      <c r="G21" s="60"/>
      <c r="H21" s="60"/>
      <c r="I21" s="60"/>
      <c r="J21" s="60"/>
      <c r="K21" s="60"/>
      <c r="L21" s="64"/>
      <c r="M21" s="150"/>
      <c r="N21" s="150"/>
      <c r="O21" s="150"/>
      <c r="P21" s="150"/>
      <c r="Q21" s="64"/>
      <c r="R21" s="196"/>
      <c r="S21" s="31">
        <v>0</v>
      </c>
      <c r="T21" s="191"/>
      <c r="U21" s="193"/>
      <c r="V21" s="7"/>
      <c r="W21" s="7"/>
      <c r="X21" s="7"/>
    </row>
    <row r="22" spans="1:24" ht="33" customHeight="1" x14ac:dyDescent="0.3">
      <c r="A22" s="84">
        <v>9</v>
      </c>
      <c r="B22" s="86" t="s">
        <v>51</v>
      </c>
      <c r="C22" s="86" t="s">
        <v>52</v>
      </c>
      <c r="D22" s="159" t="s">
        <v>53</v>
      </c>
      <c r="E22" s="22">
        <v>6</v>
      </c>
      <c r="F22" s="61">
        <v>0</v>
      </c>
      <c r="G22" s="61">
        <v>0</v>
      </c>
      <c r="H22" s="61">
        <v>0</v>
      </c>
      <c r="I22" s="61">
        <v>0</v>
      </c>
      <c r="J22" s="61">
        <v>11</v>
      </c>
      <c r="K22" s="61">
        <v>0</v>
      </c>
      <c r="L22" s="63">
        <f t="shared" ref="L22" si="19">SUM(F22:K23)+(E22+E23)-(S22+S23)</f>
        <v>18.5</v>
      </c>
      <c r="M22" s="151"/>
      <c r="N22" s="151"/>
      <c r="O22" s="151"/>
      <c r="P22" s="151"/>
      <c r="Q22" s="63">
        <f t="shared" ref="Q22" si="20">SUM(L22:P23)</f>
        <v>18.5</v>
      </c>
      <c r="R22" s="169">
        <f>SUM(E22+E23)</f>
        <v>12.5</v>
      </c>
      <c r="S22" s="31">
        <v>5</v>
      </c>
      <c r="T22" s="190">
        <f t="shared" ref="T22" si="21">SUM(Q22)</f>
        <v>18.5</v>
      </c>
      <c r="U22" s="192">
        <f>RANK(T22,$T$6:$T$83,0)</f>
        <v>22</v>
      </c>
      <c r="V22" s="7"/>
      <c r="W22" s="7"/>
      <c r="X22" s="7"/>
    </row>
    <row r="23" spans="1:24" ht="33" customHeight="1" thickBot="1" x14ac:dyDescent="0.35">
      <c r="A23" s="85"/>
      <c r="B23" s="87"/>
      <c r="C23" s="87"/>
      <c r="D23" s="160"/>
      <c r="E23" s="22">
        <v>6.5</v>
      </c>
      <c r="F23" s="62"/>
      <c r="G23" s="62"/>
      <c r="H23" s="62"/>
      <c r="I23" s="62"/>
      <c r="J23" s="62"/>
      <c r="K23" s="62"/>
      <c r="L23" s="64"/>
      <c r="M23" s="152"/>
      <c r="N23" s="152"/>
      <c r="O23" s="152"/>
      <c r="P23" s="152"/>
      <c r="Q23" s="64"/>
      <c r="R23" s="170"/>
      <c r="S23" s="31">
        <v>0</v>
      </c>
      <c r="T23" s="191"/>
      <c r="U23" s="193"/>
      <c r="V23" s="7"/>
      <c r="W23" s="7"/>
      <c r="X23" s="7"/>
    </row>
    <row r="24" spans="1:24" s="41" customFormat="1" ht="33" customHeight="1" x14ac:dyDescent="0.3">
      <c r="A24" s="157">
        <v>10</v>
      </c>
      <c r="B24" s="95" t="s">
        <v>54</v>
      </c>
      <c r="C24" s="95" t="s">
        <v>55</v>
      </c>
      <c r="D24" s="147" t="s">
        <v>56</v>
      </c>
      <c r="E24" s="45">
        <v>5.5</v>
      </c>
      <c r="F24" s="80">
        <v>11</v>
      </c>
      <c r="G24" s="80">
        <v>10</v>
      </c>
      <c r="H24" s="80">
        <v>6</v>
      </c>
      <c r="I24" s="80">
        <v>10</v>
      </c>
      <c r="J24" s="80">
        <v>8</v>
      </c>
      <c r="K24" s="80">
        <v>3</v>
      </c>
      <c r="L24" s="82">
        <f t="shared" ref="L24" si="22">SUM(F24:K25)+(E24+E25)-(S24+S25)</f>
        <v>49.5</v>
      </c>
      <c r="M24" s="80">
        <v>15</v>
      </c>
      <c r="N24" s="80">
        <v>11</v>
      </c>
      <c r="O24" s="80">
        <v>6</v>
      </c>
      <c r="P24" s="80">
        <v>0</v>
      </c>
      <c r="Q24" s="82">
        <f t="shared" ref="Q24:Q26" si="23">SUM(L24:P25)</f>
        <v>81.5</v>
      </c>
      <c r="R24" s="153">
        <f>SUM(E24+E25)</f>
        <v>11.5</v>
      </c>
      <c r="S24" s="43">
        <v>5</v>
      </c>
      <c r="T24" s="153">
        <f t="shared" ref="T24" si="24">SUM(Q24)</f>
        <v>81.5</v>
      </c>
      <c r="U24" s="197">
        <f>RANK(T24,$T$6:$T$83,0)</f>
        <v>3</v>
      </c>
    </row>
    <row r="25" spans="1:24" s="41" customFormat="1" ht="33" customHeight="1" thickBot="1" x14ac:dyDescent="0.35">
      <c r="A25" s="158"/>
      <c r="B25" s="96"/>
      <c r="C25" s="96"/>
      <c r="D25" s="148"/>
      <c r="E25" s="45">
        <v>6</v>
      </c>
      <c r="F25" s="81"/>
      <c r="G25" s="81"/>
      <c r="H25" s="81"/>
      <c r="I25" s="81"/>
      <c r="J25" s="81"/>
      <c r="K25" s="81"/>
      <c r="L25" s="83"/>
      <c r="M25" s="81"/>
      <c r="N25" s="81"/>
      <c r="O25" s="81"/>
      <c r="P25" s="81"/>
      <c r="Q25" s="83"/>
      <c r="R25" s="171"/>
      <c r="S25" s="43">
        <v>5</v>
      </c>
      <c r="T25" s="154"/>
      <c r="U25" s="198"/>
    </row>
    <row r="26" spans="1:24" ht="33" customHeight="1" x14ac:dyDescent="0.3">
      <c r="A26" s="84">
        <v>11</v>
      </c>
      <c r="B26" s="86" t="s">
        <v>97</v>
      </c>
      <c r="C26" s="86" t="s">
        <v>98</v>
      </c>
      <c r="D26" s="88" t="s">
        <v>99</v>
      </c>
      <c r="E26" s="33">
        <v>5</v>
      </c>
      <c r="F26" s="61">
        <v>0</v>
      </c>
      <c r="G26" s="61">
        <v>7</v>
      </c>
      <c r="H26" s="61">
        <v>0</v>
      </c>
      <c r="I26" s="61">
        <v>10</v>
      </c>
      <c r="J26" s="61">
        <v>6</v>
      </c>
      <c r="K26" s="61">
        <v>10</v>
      </c>
      <c r="L26" s="63">
        <f t="shared" ref="L26" si="25">SUM(F26:K27)+(E26+E27)-(S26+S27)</f>
        <v>38.5</v>
      </c>
      <c r="M26" s="151"/>
      <c r="N26" s="151"/>
      <c r="O26" s="151"/>
      <c r="P26" s="151"/>
      <c r="Q26" s="63">
        <f t="shared" si="23"/>
        <v>38.5</v>
      </c>
      <c r="R26" s="169">
        <f>SUM(E26+E27)</f>
        <v>10.5</v>
      </c>
      <c r="S26" s="31">
        <v>0</v>
      </c>
      <c r="T26" s="190">
        <f t="shared" ref="T26" si="26">SUM(Q26)</f>
        <v>38.5</v>
      </c>
      <c r="U26" s="192">
        <f>RANK(T26,$T$6:$T$83,0)</f>
        <v>16</v>
      </c>
      <c r="V26" s="7"/>
      <c r="W26" s="7"/>
      <c r="X26" s="7"/>
    </row>
    <row r="27" spans="1:24" ht="33" customHeight="1" thickBot="1" x14ac:dyDescent="0.35">
      <c r="A27" s="85"/>
      <c r="B27" s="87"/>
      <c r="C27" s="87"/>
      <c r="D27" s="89"/>
      <c r="E27" s="33">
        <v>5.5</v>
      </c>
      <c r="F27" s="62"/>
      <c r="G27" s="62"/>
      <c r="H27" s="62"/>
      <c r="I27" s="62"/>
      <c r="J27" s="62"/>
      <c r="K27" s="62"/>
      <c r="L27" s="64"/>
      <c r="M27" s="152"/>
      <c r="N27" s="152"/>
      <c r="O27" s="152"/>
      <c r="P27" s="152"/>
      <c r="Q27" s="64"/>
      <c r="R27" s="170"/>
      <c r="S27" s="34">
        <v>5</v>
      </c>
      <c r="T27" s="191"/>
      <c r="U27" s="193"/>
      <c r="V27" s="7"/>
      <c r="W27" s="7"/>
      <c r="X27" s="7"/>
    </row>
    <row r="28" spans="1:24" s="41" customFormat="1" ht="33" customHeight="1" x14ac:dyDescent="0.3">
      <c r="A28" s="157">
        <v>12</v>
      </c>
      <c r="B28" s="95" t="s">
        <v>57</v>
      </c>
      <c r="C28" s="95" t="s">
        <v>58</v>
      </c>
      <c r="D28" s="147" t="s">
        <v>59</v>
      </c>
      <c r="E28" s="45">
        <v>6</v>
      </c>
      <c r="F28" s="80">
        <v>6</v>
      </c>
      <c r="G28" s="80">
        <v>6</v>
      </c>
      <c r="H28" s="80">
        <v>3</v>
      </c>
      <c r="I28" s="80">
        <v>6</v>
      </c>
      <c r="J28" s="80">
        <v>6</v>
      </c>
      <c r="K28" s="80">
        <v>10</v>
      </c>
      <c r="L28" s="82">
        <f t="shared" ref="L28" si="27">SUM(F28:K29)+(E28+E29)-(S28+S29)</f>
        <v>50</v>
      </c>
      <c r="M28" s="80">
        <v>10</v>
      </c>
      <c r="N28" s="80">
        <v>0</v>
      </c>
      <c r="O28" s="80">
        <v>11</v>
      </c>
      <c r="P28" s="80">
        <v>4</v>
      </c>
      <c r="Q28" s="82">
        <f t="shared" ref="Q28" si="28">SUM(L28:P29)</f>
        <v>75</v>
      </c>
      <c r="R28" s="153">
        <f>SUM(E28+E29)</f>
        <v>13</v>
      </c>
      <c r="S28" s="43">
        <v>0</v>
      </c>
      <c r="T28" s="153">
        <f t="shared" ref="T28" si="29">SUM(Q28)</f>
        <v>75</v>
      </c>
      <c r="U28" s="197">
        <f>RANK(T28,$T$6:$T$83,0)</f>
        <v>6</v>
      </c>
    </row>
    <row r="29" spans="1:24" s="41" customFormat="1" ht="33" customHeight="1" thickBot="1" x14ac:dyDescent="0.35">
      <c r="A29" s="158"/>
      <c r="B29" s="96"/>
      <c r="C29" s="96"/>
      <c r="D29" s="148"/>
      <c r="E29" s="45">
        <v>7</v>
      </c>
      <c r="F29" s="81"/>
      <c r="G29" s="81"/>
      <c r="H29" s="81"/>
      <c r="I29" s="81"/>
      <c r="J29" s="81"/>
      <c r="K29" s="81"/>
      <c r="L29" s="83"/>
      <c r="M29" s="81"/>
      <c r="N29" s="81"/>
      <c r="O29" s="81"/>
      <c r="P29" s="81"/>
      <c r="Q29" s="83"/>
      <c r="R29" s="171"/>
      <c r="S29" s="43">
        <v>0</v>
      </c>
      <c r="T29" s="154"/>
      <c r="U29" s="198"/>
    </row>
    <row r="30" spans="1:24" ht="33" customHeight="1" x14ac:dyDescent="0.3">
      <c r="A30" s="84">
        <v>13</v>
      </c>
      <c r="B30" s="86" t="s">
        <v>60</v>
      </c>
      <c r="C30" s="86" t="s">
        <v>61</v>
      </c>
      <c r="D30" s="159" t="s">
        <v>62</v>
      </c>
      <c r="E30" s="33">
        <v>4.5</v>
      </c>
      <c r="F30" s="61">
        <v>7</v>
      </c>
      <c r="G30" s="61">
        <v>6</v>
      </c>
      <c r="H30" s="61">
        <v>4</v>
      </c>
      <c r="I30" s="61">
        <v>10</v>
      </c>
      <c r="J30" s="61">
        <v>10</v>
      </c>
      <c r="K30" s="61">
        <v>11</v>
      </c>
      <c r="L30" s="63">
        <f t="shared" ref="L30" si="30">SUM(F30:K31)+(E30+E31)-(S30+S31)</f>
        <v>59.5</v>
      </c>
      <c r="M30" s="61">
        <v>0</v>
      </c>
      <c r="N30" s="61">
        <v>0</v>
      </c>
      <c r="O30" s="61">
        <v>0</v>
      </c>
      <c r="P30" s="61">
        <v>6</v>
      </c>
      <c r="Q30" s="63">
        <f t="shared" ref="Q30" si="31">SUM(L30:P31)</f>
        <v>65.5</v>
      </c>
      <c r="R30" s="169">
        <f>SUM(E30+E31)</f>
        <v>11.5</v>
      </c>
      <c r="S30" s="31">
        <v>0</v>
      </c>
      <c r="T30" s="190">
        <f t="shared" ref="T30" si="32">SUM(Q30)</f>
        <v>65.5</v>
      </c>
      <c r="U30" s="192">
        <f>RANK(T30,$T$6:$T$83,0)</f>
        <v>10</v>
      </c>
      <c r="V30" s="7"/>
      <c r="W30" s="7"/>
      <c r="X30" s="7"/>
    </row>
    <row r="31" spans="1:24" ht="33" customHeight="1" thickBot="1" x14ac:dyDescent="0.35">
      <c r="A31" s="85"/>
      <c r="B31" s="87"/>
      <c r="C31" s="87"/>
      <c r="D31" s="160"/>
      <c r="E31" s="33">
        <v>7</v>
      </c>
      <c r="F31" s="62"/>
      <c r="G31" s="62"/>
      <c r="H31" s="62"/>
      <c r="I31" s="62"/>
      <c r="J31" s="62"/>
      <c r="K31" s="62"/>
      <c r="L31" s="64"/>
      <c r="M31" s="62"/>
      <c r="N31" s="62"/>
      <c r="O31" s="62"/>
      <c r="P31" s="62"/>
      <c r="Q31" s="64"/>
      <c r="R31" s="170"/>
      <c r="S31" s="31">
        <v>0</v>
      </c>
      <c r="T31" s="191"/>
      <c r="U31" s="193"/>
      <c r="V31" s="7"/>
      <c r="W31" s="7"/>
      <c r="X31" s="7"/>
    </row>
    <row r="32" spans="1:24" ht="33" customHeight="1" x14ac:dyDescent="0.3">
      <c r="A32" s="155">
        <v>14</v>
      </c>
      <c r="B32" s="163" t="s">
        <v>63</v>
      </c>
      <c r="C32" s="163" t="s">
        <v>64</v>
      </c>
      <c r="D32" s="123" t="s">
        <v>65</v>
      </c>
      <c r="E32" s="23">
        <v>4</v>
      </c>
      <c r="F32" s="59">
        <v>6</v>
      </c>
      <c r="G32" s="59">
        <v>0</v>
      </c>
      <c r="H32" s="59">
        <v>0</v>
      </c>
      <c r="I32" s="59">
        <v>6</v>
      </c>
      <c r="J32" s="59">
        <v>0</v>
      </c>
      <c r="K32" s="59">
        <v>3</v>
      </c>
      <c r="L32" s="63">
        <f t="shared" ref="L32" si="33">SUM(F32:K33)+(E32+E33)-(S32+S33)</f>
        <v>24</v>
      </c>
      <c r="M32" s="149"/>
      <c r="N32" s="149"/>
      <c r="O32" s="149"/>
      <c r="P32" s="149"/>
      <c r="Q32" s="63">
        <f t="shared" ref="Q32" si="34">SUM(L32:P33)</f>
        <v>24</v>
      </c>
      <c r="R32" s="195">
        <f>SUM(E32+E33)</f>
        <v>9</v>
      </c>
      <c r="S32" s="40">
        <v>0</v>
      </c>
      <c r="T32" s="190">
        <f t="shared" ref="T32" si="35">SUM(Q32)</f>
        <v>24</v>
      </c>
      <c r="U32" s="192">
        <f>RANK(T32,$T$6:$T$83,0)</f>
        <v>20</v>
      </c>
      <c r="V32" s="7"/>
      <c r="W32" s="7"/>
      <c r="X32" s="7"/>
    </row>
    <row r="33" spans="1:24" ht="33" customHeight="1" thickBot="1" x14ac:dyDescent="0.35">
      <c r="A33" s="156"/>
      <c r="B33" s="164"/>
      <c r="C33" s="164"/>
      <c r="D33" s="124"/>
      <c r="E33" s="23">
        <v>5</v>
      </c>
      <c r="F33" s="60"/>
      <c r="G33" s="60"/>
      <c r="H33" s="60"/>
      <c r="I33" s="60"/>
      <c r="J33" s="60"/>
      <c r="K33" s="60"/>
      <c r="L33" s="64"/>
      <c r="M33" s="150"/>
      <c r="N33" s="150"/>
      <c r="O33" s="150"/>
      <c r="P33" s="150"/>
      <c r="Q33" s="64"/>
      <c r="R33" s="196"/>
      <c r="S33" s="31">
        <v>0</v>
      </c>
      <c r="T33" s="191"/>
      <c r="U33" s="193"/>
      <c r="V33" s="7"/>
      <c r="W33" s="7"/>
      <c r="X33" s="7"/>
    </row>
    <row r="34" spans="1:24" ht="33" customHeight="1" x14ac:dyDescent="0.3">
      <c r="A34" s="84">
        <v>15</v>
      </c>
      <c r="B34" s="86" t="s">
        <v>66</v>
      </c>
      <c r="C34" s="86" t="s">
        <v>67</v>
      </c>
      <c r="D34" s="159" t="s">
        <v>68</v>
      </c>
      <c r="E34" s="33">
        <v>5</v>
      </c>
      <c r="F34" s="61">
        <v>10</v>
      </c>
      <c r="G34" s="61">
        <v>0</v>
      </c>
      <c r="H34" s="61">
        <v>6</v>
      </c>
      <c r="I34" s="61">
        <v>0</v>
      </c>
      <c r="J34" s="61">
        <v>15</v>
      </c>
      <c r="K34" s="61">
        <v>15</v>
      </c>
      <c r="L34" s="63">
        <f t="shared" ref="L34" si="36">SUM(F34:K35)+(E34+E35)-(S34+S35)</f>
        <v>43</v>
      </c>
      <c r="M34" s="61">
        <v>7</v>
      </c>
      <c r="N34" s="61">
        <v>10</v>
      </c>
      <c r="O34" s="61">
        <v>11</v>
      </c>
      <c r="P34" s="61">
        <v>0</v>
      </c>
      <c r="Q34" s="63">
        <f t="shared" ref="Q34" si="37">SUM(L34:P35)</f>
        <v>71</v>
      </c>
      <c r="R34" s="169">
        <f>SUM(E34+E35)</f>
        <v>12</v>
      </c>
      <c r="S34" s="34">
        <v>15</v>
      </c>
      <c r="T34" s="190">
        <f t="shared" ref="T34" si="38">SUM(Q34)</f>
        <v>71</v>
      </c>
      <c r="U34" s="192">
        <f>RANK(T34,$T$6:$T$83,0)</f>
        <v>8</v>
      </c>
      <c r="V34" s="7"/>
      <c r="W34" s="7"/>
      <c r="X34" s="7"/>
    </row>
    <row r="35" spans="1:24" ht="33" customHeight="1" thickBot="1" x14ac:dyDescent="0.35">
      <c r="A35" s="85"/>
      <c r="B35" s="87"/>
      <c r="C35" s="87"/>
      <c r="D35" s="160"/>
      <c r="E35" s="33">
        <v>7</v>
      </c>
      <c r="F35" s="62"/>
      <c r="G35" s="62"/>
      <c r="H35" s="62"/>
      <c r="I35" s="62"/>
      <c r="J35" s="62"/>
      <c r="K35" s="62"/>
      <c r="L35" s="64"/>
      <c r="M35" s="62"/>
      <c r="N35" s="62"/>
      <c r="O35" s="62"/>
      <c r="P35" s="62"/>
      <c r="Q35" s="64"/>
      <c r="R35" s="170"/>
      <c r="S35" s="31">
        <v>0</v>
      </c>
      <c r="T35" s="191"/>
      <c r="U35" s="193"/>
      <c r="V35" s="7"/>
      <c r="W35" s="7"/>
      <c r="X35" s="7"/>
    </row>
    <row r="36" spans="1:24" ht="33" customHeight="1" x14ac:dyDescent="0.3">
      <c r="A36" s="155">
        <v>16</v>
      </c>
      <c r="B36" s="163" t="s">
        <v>69</v>
      </c>
      <c r="C36" s="121" t="s">
        <v>70</v>
      </c>
      <c r="D36" s="123" t="s">
        <v>71</v>
      </c>
      <c r="E36" s="23">
        <v>8.5</v>
      </c>
      <c r="F36" s="59">
        <v>10</v>
      </c>
      <c r="G36" s="59">
        <v>8</v>
      </c>
      <c r="H36" s="59">
        <v>0</v>
      </c>
      <c r="I36" s="59">
        <v>10</v>
      </c>
      <c r="J36" s="59">
        <v>8</v>
      </c>
      <c r="K36" s="59">
        <v>6</v>
      </c>
      <c r="L36" s="63">
        <f t="shared" ref="L36" si="39">SUM(F36:K37)+(E36+E37)-(S36+S37)</f>
        <v>56.5</v>
      </c>
      <c r="M36" s="59">
        <v>0</v>
      </c>
      <c r="N36" s="59">
        <v>6</v>
      </c>
      <c r="O36" s="59">
        <v>0</v>
      </c>
      <c r="P36" s="59">
        <v>0</v>
      </c>
      <c r="Q36" s="63">
        <f t="shared" ref="Q36" si="40">SUM(L36:P37)</f>
        <v>62.5</v>
      </c>
      <c r="R36" s="195">
        <f>SUM(E36+E37)</f>
        <v>14.5</v>
      </c>
      <c r="S36" s="31">
        <v>0</v>
      </c>
      <c r="T36" s="190">
        <f t="shared" ref="T36" si="41">SUM(Q36)</f>
        <v>62.5</v>
      </c>
      <c r="U36" s="192">
        <f>RANK(T36,$T$6:$T$83,0)</f>
        <v>11</v>
      </c>
      <c r="V36" s="7"/>
      <c r="W36" s="7"/>
      <c r="X36" s="7"/>
    </row>
    <row r="37" spans="1:24" ht="33" customHeight="1" thickBot="1" x14ac:dyDescent="0.35">
      <c r="A37" s="156"/>
      <c r="B37" s="164"/>
      <c r="C37" s="122"/>
      <c r="D37" s="124"/>
      <c r="E37" s="23">
        <v>6</v>
      </c>
      <c r="F37" s="60"/>
      <c r="G37" s="60"/>
      <c r="H37" s="60"/>
      <c r="I37" s="60"/>
      <c r="J37" s="60"/>
      <c r="K37" s="60"/>
      <c r="L37" s="64"/>
      <c r="M37" s="60"/>
      <c r="N37" s="60"/>
      <c r="O37" s="60"/>
      <c r="P37" s="60"/>
      <c r="Q37" s="64"/>
      <c r="R37" s="196"/>
      <c r="S37" s="31">
        <v>0</v>
      </c>
      <c r="T37" s="191"/>
      <c r="U37" s="193"/>
      <c r="V37" s="7"/>
      <c r="W37" s="7"/>
      <c r="X37" s="7"/>
    </row>
    <row r="38" spans="1:24" ht="33" customHeight="1" x14ac:dyDescent="0.3">
      <c r="A38" s="84">
        <v>17</v>
      </c>
      <c r="B38" s="86" t="s">
        <v>72</v>
      </c>
      <c r="C38" s="86" t="s">
        <v>73</v>
      </c>
      <c r="D38" s="159" t="s">
        <v>74</v>
      </c>
      <c r="E38" s="33">
        <v>4</v>
      </c>
      <c r="F38" s="61">
        <v>10</v>
      </c>
      <c r="G38" s="61">
        <v>0</v>
      </c>
      <c r="H38" s="61">
        <v>0</v>
      </c>
      <c r="I38" s="61">
        <v>8</v>
      </c>
      <c r="J38" s="61">
        <v>0</v>
      </c>
      <c r="K38" s="61">
        <v>0</v>
      </c>
      <c r="L38" s="63">
        <f t="shared" ref="L38" si="42">SUM(F38:K39)+(E38+E39)-(S38+S39)</f>
        <v>27.5</v>
      </c>
      <c r="M38" s="151"/>
      <c r="N38" s="151"/>
      <c r="O38" s="151"/>
      <c r="P38" s="151"/>
      <c r="Q38" s="63">
        <f t="shared" ref="Q38" si="43">SUM(L38:P39)</f>
        <v>27.5</v>
      </c>
      <c r="R38" s="169">
        <f>SUM(E38+E39)</f>
        <v>9.5</v>
      </c>
      <c r="S38" s="31">
        <v>0</v>
      </c>
      <c r="T38" s="190">
        <f t="shared" ref="T38" si="44">SUM(Q38)</f>
        <v>27.5</v>
      </c>
      <c r="U38" s="192">
        <f>RANK(T38,$T$6:$T$83,0)</f>
        <v>19</v>
      </c>
      <c r="V38" s="7"/>
      <c r="W38" s="7"/>
      <c r="X38" s="7"/>
    </row>
    <row r="39" spans="1:24" ht="33" customHeight="1" thickBot="1" x14ac:dyDescent="0.35">
      <c r="A39" s="85"/>
      <c r="B39" s="87"/>
      <c r="C39" s="87"/>
      <c r="D39" s="160"/>
      <c r="E39" s="33">
        <v>5.5</v>
      </c>
      <c r="F39" s="62"/>
      <c r="G39" s="62"/>
      <c r="H39" s="62"/>
      <c r="I39" s="62"/>
      <c r="J39" s="62"/>
      <c r="K39" s="62"/>
      <c r="L39" s="64"/>
      <c r="M39" s="152"/>
      <c r="N39" s="152"/>
      <c r="O39" s="152"/>
      <c r="P39" s="152"/>
      <c r="Q39" s="64"/>
      <c r="R39" s="170"/>
      <c r="S39" s="31">
        <v>0</v>
      </c>
      <c r="T39" s="191"/>
      <c r="U39" s="193"/>
      <c r="V39" s="7"/>
      <c r="W39" s="7"/>
      <c r="X39" s="7"/>
    </row>
    <row r="40" spans="1:24" s="41" customFormat="1" ht="33" customHeight="1" x14ac:dyDescent="0.3">
      <c r="A40" s="157">
        <v>18</v>
      </c>
      <c r="B40" s="95" t="s">
        <v>75</v>
      </c>
      <c r="C40" s="209" t="s">
        <v>76</v>
      </c>
      <c r="D40" s="147" t="s">
        <v>77</v>
      </c>
      <c r="E40" s="45">
        <v>6.5</v>
      </c>
      <c r="F40" s="80">
        <v>15</v>
      </c>
      <c r="G40" s="80">
        <v>10</v>
      </c>
      <c r="H40" s="80">
        <v>10</v>
      </c>
      <c r="I40" s="80">
        <v>15</v>
      </c>
      <c r="J40" s="80">
        <v>11</v>
      </c>
      <c r="K40" s="80">
        <v>0</v>
      </c>
      <c r="L40" s="82">
        <f t="shared" ref="L40" si="45">SUM(F40:K41)+(E40+E41)-(S40+S41)</f>
        <v>59.5</v>
      </c>
      <c r="M40" s="80">
        <v>0</v>
      </c>
      <c r="N40" s="80">
        <v>15</v>
      </c>
      <c r="O40" s="80">
        <v>11</v>
      </c>
      <c r="P40" s="80">
        <v>11</v>
      </c>
      <c r="Q40" s="82">
        <f t="shared" ref="Q40" si="46">SUM(L40:P41)</f>
        <v>96.5</v>
      </c>
      <c r="R40" s="153">
        <f>SUM(E40+E41)</f>
        <v>13.5</v>
      </c>
      <c r="S40" s="43">
        <v>0</v>
      </c>
      <c r="T40" s="153">
        <f t="shared" ref="T40" si="47">SUM(Q40)</f>
        <v>96.5</v>
      </c>
      <c r="U40" s="197">
        <f>RANK(T40,$T$6:$T$83,0)</f>
        <v>2</v>
      </c>
    </row>
    <row r="41" spans="1:24" s="41" customFormat="1" ht="33" customHeight="1" thickBot="1" x14ac:dyDescent="0.35">
      <c r="A41" s="158"/>
      <c r="B41" s="96"/>
      <c r="C41" s="210"/>
      <c r="D41" s="148"/>
      <c r="E41" s="45">
        <v>7</v>
      </c>
      <c r="F41" s="81"/>
      <c r="G41" s="81"/>
      <c r="H41" s="81"/>
      <c r="I41" s="81"/>
      <c r="J41" s="81"/>
      <c r="K41" s="81"/>
      <c r="L41" s="83"/>
      <c r="M41" s="81"/>
      <c r="N41" s="81"/>
      <c r="O41" s="81"/>
      <c r="P41" s="81"/>
      <c r="Q41" s="83"/>
      <c r="R41" s="171"/>
      <c r="S41" s="44">
        <v>15</v>
      </c>
      <c r="T41" s="154"/>
      <c r="U41" s="198"/>
    </row>
    <row r="42" spans="1:24" ht="33" customHeight="1" x14ac:dyDescent="0.3">
      <c r="A42" s="84">
        <v>19</v>
      </c>
      <c r="B42" s="86" t="s">
        <v>78</v>
      </c>
      <c r="C42" s="86" t="s">
        <v>79</v>
      </c>
      <c r="D42" s="159" t="s">
        <v>80</v>
      </c>
      <c r="E42" s="33">
        <v>7</v>
      </c>
      <c r="F42" s="61">
        <v>0</v>
      </c>
      <c r="G42" s="61">
        <v>7</v>
      </c>
      <c r="H42" s="61">
        <v>8</v>
      </c>
      <c r="I42" s="61">
        <v>0</v>
      </c>
      <c r="J42" s="61">
        <v>10</v>
      </c>
      <c r="K42" s="61">
        <v>11</v>
      </c>
      <c r="L42" s="63">
        <f t="shared" ref="L42" si="48">SUM(F42:K43)+(E42+E43)-(S42+S43)</f>
        <v>48.5</v>
      </c>
      <c r="M42" s="61">
        <v>8</v>
      </c>
      <c r="N42" s="61">
        <v>6</v>
      </c>
      <c r="O42" s="61">
        <v>0</v>
      </c>
      <c r="P42" s="61">
        <v>0</v>
      </c>
      <c r="Q42" s="63">
        <f t="shared" ref="Q42" si="49">SUM(L42:P43)</f>
        <v>62.5</v>
      </c>
      <c r="R42" s="169">
        <f>SUM(E42+E43)</f>
        <v>12.5</v>
      </c>
      <c r="S42" s="31">
        <v>0</v>
      </c>
      <c r="T42" s="190">
        <f t="shared" ref="T42" si="50">SUM(Q42)</f>
        <v>62.5</v>
      </c>
      <c r="U42" s="192">
        <f>RANK(T42,$T$6:$T$83,0)</f>
        <v>11</v>
      </c>
      <c r="V42" s="7"/>
      <c r="W42" s="7"/>
      <c r="X42" s="7"/>
    </row>
    <row r="43" spans="1:24" ht="33" customHeight="1" thickBot="1" x14ac:dyDescent="0.35">
      <c r="A43" s="85"/>
      <c r="B43" s="87"/>
      <c r="C43" s="87"/>
      <c r="D43" s="160"/>
      <c r="E43" s="33">
        <v>5.5</v>
      </c>
      <c r="F43" s="62"/>
      <c r="G43" s="62"/>
      <c r="H43" s="62"/>
      <c r="I43" s="62"/>
      <c r="J43" s="62"/>
      <c r="K43" s="62"/>
      <c r="L43" s="64"/>
      <c r="M43" s="62"/>
      <c r="N43" s="62"/>
      <c r="O43" s="62"/>
      <c r="P43" s="62"/>
      <c r="Q43" s="64"/>
      <c r="R43" s="170"/>
      <c r="S43" s="31">
        <v>0</v>
      </c>
      <c r="T43" s="191"/>
      <c r="U43" s="193"/>
      <c r="V43" s="7"/>
      <c r="W43" s="7"/>
      <c r="X43" s="7"/>
    </row>
    <row r="44" spans="1:24" ht="33" customHeight="1" x14ac:dyDescent="0.3">
      <c r="A44" s="155">
        <v>20</v>
      </c>
      <c r="B44" s="163" t="s">
        <v>81</v>
      </c>
      <c r="C44" s="163" t="s">
        <v>82</v>
      </c>
      <c r="D44" s="123" t="s">
        <v>83</v>
      </c>
      <c r="E44" s="23">
        <v>5.5</v>
      </c>
      <c r="F44" s="59">
        <v>0</v>
      </c>
      <c r="G44" s="59">
        <v>4</v>
      </c>
      <c r="H44" s="59">
        <v>10</v>
      </c>
      <c r="I44" s="59">
        <v>6</v>
      </c>
      <c r="J44" s="59">
        <v>15</v>
      </c>
      <c r="K44" s="59">
        <v>0</v>
      </c>
      <c r="L44" s="63">
        <f t="shared" ref="L44" si="51">SUM(F44:K45)+(E44+E45)-(S44+S45)</f>
        <v>35.5</v>
      </c>
      <c r="M44" s="149"/>
      <c r="N44" s="149"/>
      <c r="O44" s="149"/>
      <c r="P44" s="149"/>
      <c r="Q44" s="63">
        <f t="shared" ref="Q44" si="52">SUM(L44:P45)</f>
        <v>35.5</v>
      </c>
      <c r="R44" s="195">
        <f>SUM(E44+E45)</f>
        <v>10.5</v>
      </c>
      <c r="S44" s="31">
        <v>0</v>
      </c>
      <c r="T44" s="190">
        <f t="shared" ref="T44" si="53">SUM(Q44)</f>
        <v>35.5</v>
      </c>
      <c r="U44" s="192">
        <f>RANK(T44,$T$6:$T$83,0)</f>
        <v>18</v>
      </c>
      <c r="V44" s="7"/>
      <c r="W44" s="7"/>
      <c r="X44" s="7"/>
    </row>
    <row r="45" spans="1:24" ht="33" customHeight="1" thickBot="1" x14ac:dyDescent="0.35">
      <c r="A45" s="156"/>
      <c r="B45" s="164"/>
      <c r="C45" s="164"/>
      <c r="D45" s="124"/>
      <c r="E45" s="23">
        <v>5</v>
      </c>
      <c r="F45" s="60"/>
      <c r="G45" s="60"/>
      <c r="H45" s="60"/>
      <c r="I45" s="60"/>
      <c r="J45" s="60"/>
      <c r="K45" s="60"/>
      <c r="L45" s="64"/>
      <c r="M45" s="150"/>
      <c r="N45" s="150"/>
      <c r="O45" s="150"/>
      <c r="P45" s="150"/>
      <c r="Q45" s="64"/>
      <c r="R45" s="196"/>
      <c r="S45" s="31">
        <v>10</v>
      </c>
      <c r="T45" s="191"/>
      <c r="U45" s="193"/>
      <c r="V45" s="7"/>
      <c r="W45" s="7"/>
      <c r="X45" s="7"/>
    </row>
    <row r="46" spans="1:24" s="41" customFormat="1" ht="33" customHeight="1" x14ac:dyDescent="0.3">
      <c r="A46" s="157">
        <v>21</v>
      </c>
      <c r="B46" s="95" t="s">
        <v>84</v>
      </c>
      <c r="C46" s="95" t="s">
        <v>85</v>
      </c>
      <c r="D46" s="147" t="s">
        <v>86</v>
      </c>
      <c r="E46" s="42">
        <v>5</v>
      </c>
      <c r="F46" s="80">
        <v>10</v>
      </c>
      <c r="G46" s="80">
        <v>5</v>
      </c>
      <c r="H46" s="80">
        <v>7</v>
      </c>
      <c r="I46" s="80">
        <v>6</v>
      </c>
      <c r="J46" s="80">
        <v>8</v>
      </c>
      <c r="K46" s="80">
        <v>6</v>
      </c>
      <c r="L46" s="82">
        <f t="shared" ref="L46" si="54">SUM(F46:K47)+(E46+E47)-(S46+S47)</f>
        <v>53</v>
      </c>
      <c r="M46" s="80">
        <v>0</v>
      </c>
      <c r="N46" s="80">
        <v>7</v>
      </c>
      <c r="O46" s="80">
        <v>8</v>
      </c>
      <c r="P46" s="80">
        <v>7</v>
      </c>
      <c r="Q46" s="82">
        <f t="shared" ref="Q46" si="55">SUM(L46:P47)</f>
        <v>75</v>
      </c>
      <c r="R46" s="153">
        <f>SUM(E46+E47)</f>
        <v>11</v>
      </c>
      <c r="S46" s="43">
        <v>0</v>
      </c>
      <c r="T46" s="153">
        <f t="shared" ref="T46" si="56">SUM(Q46)</f>
        <v>75</v>
      </c>
      <c r="U46" s="197">
        <f>RANK(T46,$T$6:$T$83,0)</f>
        <v>6</v>
      </c>
    </row>
    <row r="47" spans="1:24" s="41" customFormat="1" ht="30" customHeight="1" thickBot="1" x14ac:dyDescent="0.35">
      <c r="A47" s="158"/>
      <c r="B47" s="96"/>
      <c r="C47" s="96"/>
      <c r="D47" s="148"/>
      <c r="E47" s="42">
        <v>6</v>
      </c>
      <c r="F47" s="81"/>
      <c r="G47" s="81"/>
      <c r="H47" s="81"/>
      <c r="I47" s="81"/>
      <c r="J47" s="81"/>
      <c r="K47" s="81"/>
      <c r="L47" s="83"/>
      <c r="M47" s="81"/>
      <c r="N47" s="81"/>
      <c r="O47" s="81"/>
      <c r="P47" s="81"/>
      <c r="Q47" s="83"/>
      <c r="R47" s="171"/>
      <c r="S47" s="43">
        <v>0</v>
      </c>
      <c r="T47" s="154"/>
      <c r="U47" s="198"/>
    </row>
    <row r="48" spans="1:24" ht="33" customHeight="1" x14ac:dyDescent="0.3">
      <c r="A48" s="172">
        <v>22</v>
      </c>
      <c r="B48" s="86" t="s">
        <v>87</v>
      </c>
      <c r="C48" s="86" t="s">
        <v>88</v>
      </c>
      <c r="D48" s="200" t="s">
        <v>89</v>
      </c>
      <c r="E48" s="33">
        <v>6</v>
      </c>
      <c r="F48" s="61">
        <v>6</v>
      </c>
      <c r="G48" s="61">
        <v>0</v>
      </c>
      <c r="H48" s="61">
        <v>11</v>
      </c>
      <c r="I48" s="61">
        <v>0</v>
      </c>
      <c r="J48" s="61">
        <v>6</v>
      </c>
      <c r="K48" s="61">
        <v>6</v>
      </c>
      <c r="L48" s="63">
        <f t="shared" ref="L48" si="57">SUM(F48:K49)+(E48+E49)-(S48+S49)</f>
        <v>39.5</v>
      </c>
      <c r="M48" s="151"/>
      <c r="N48" s="151"/>
      <c r="O48" s="151"/>
      <c r="P48" s="151"/>
      <c r="Q48" s="63">
        <f t="shared" ref="Q48" si="58">SUM(L48:P49)</f>
        <v>39.5</v>
      </c>
      <c r="R48" s="169">
        <f>SUM(E48+E49)</f>
        <v>10.5</v>
      </c>
      <c r="S48" s="31">
        <v>0</v>
      </c>
      <c r="T48" s="190">
        <f t="shared" ref="T48" si="59">SUM(Q48)</f>
        <v>39.5</v>
      </c>
      <c r="U48" s="192">
        <f>RANK(T48,$T$6:$T$83,0)</f>
        <v>15</v>
      </c>
      <c r="V48" s="7"/>
      <c r="W48" s="7"/>
      <c r="X48" s="7"/>
    </row>
    <row r="49" spans="1:25" ht="30" customHeight="1" thickBot="1" x14ac:dyDescent="0.35">
      <c r="A49" s="172"/>
      <c r="B49" s="87"/>
      <c r="C49" s="87"/>
      <c r="D49" s="201"/>
      <c r="E49" s="33">
        <v>4.5</v>
      </c>
      <c r="F49" s="62"/>
      <c r="G49" s="62"/>
      <c r="H49" s="62"/>
      <c r="I49" s="62"/>
      <c r="J49" s="62"/>
      <c r="K49" s="62"/>
      <c r="L49" s="64"/>
      <c r="M49" s="152"/>
      <c r="N49" s="152"/>
      <c r="O49" s="152"/>
      <c r="P49" s="152"/>
      <c r="Q49" s="64"/>
      <c r="R49" s="170"/>
      <c r="S49" s="40">
        <v>0</v>
      </c>
      <c r="T49" s="191"/>
      <c r="U49" s="193"/>
      <c r="V49" s="7"/>
      <c r="W49" s="7"/>
      <c r="X49" s="7"/>
    </row>
    <row r="50" spans="1:25" ht="30" customHeight="1" x14ac:dyDescent="0.3">
      <c r="A50" s="155">
        <v>23</v>
      </c>
      <c r="B50" s="163" t="s">
        <v>90</v>
      </c>
      <c r="C50" s="121" t="s">
        <v>91</v>
      </c>
      <c r="D50" s="202" t="s">
        <v>96</v>
      </c>
      <c r="E50" s="23">
        <v>5</v>
      </c>
      <c r="F50" s="59">
        <v>0</v>
      </c>
      <c r="G50" s="59">
        <v>10</v>
      </c>
      <c r="H50" s="59">
        <v>15</v>
      </c>
      <c r="I50" s="59">
        <v>0</v>
      </c>
      <c r="J50" s="59">
        <v>15</v>
      </c>
      <c r="K50" s="59">
        <v>10</v>
      </c>
      <c r="L50" s="63">
        <f t="shared" ref="L50" si="60">SUM(F50:K51)+(E50+E51)-(S50+S51)</f>
        <v>40.5</v>
      </c>
      <c r="M50" s="149"/>
      <c r="N50" s="149"/>
      <c r="O50" s="149"/>
      <c r="P50" s="149"/>
      <c r="Q50" s="63">
        <f t="shared" ref="Q50" si="61">SUM(L50:P51)</f>
        <v>40.5</v>
      </c>
      <c r="R50" s="195">
        <f>SUM(E50+E51)</f>
        <v>10.5</v>
      </c>
      <c r="S50" s="31">
        <v>5</v>
      </c>
      <c r="T50" s="190">
        <f t="shared" ref="T50" si="62">SUM(Q50)</f>
        <v>40.5</v>
      </c>
      <c r="U50" s="192">
        <f>RANK(T50,$T$6:$T$83,0)</f>
        <v>14</v>
      </c>
      <c r="V50" s="7"/>
      <c r="W50" s="7"/>
      <c r="X50" s="7"/>
    </row>
    <row r="51" spans="1:25" ht="30" customHeight="1" thickBot="1" x14ac:dyDescent="0.35">
      <c r="A51" s="156"/>
      <c r="B51" s="164"/>
      <c r="C51" s="122"/>
      <c r="D51" s="203"/>
      <c r="E51" s="23">
        <v>5.5</v>
      </c>
      <c r="F51" s="60"/>
      <c r="G51" s="60"/>
      <c r="H51" s="60"/>
      <c r="I51" s="60"/>
      <c r="J51" s="60"/>
      <c r="K51" s="60"/>
      <c r="L51" s="64"/>
      <c r="M51" s="150"/>
      <c r="N51" s="150"/>
      <c r="O51" s="150"/>
      <c r="P51" s="150"/>
      <c r="Q51" s="64"/>
      <c r="R51" s="196"/>
      <c r="S51" s="31">
        <v>15</v>
      </c>
      <c r="T51" s="191"/>
      <c r="U51" s="193"/>
      <c r="V51" s="7"/>
      <c r="W51" s="7"/>
      <c r="X51" s="7"/>
    </row>
    <row r="52" spans="1:25" s="41" customFormat="1" ht="33" customHeight="1" x14ac:dyDescent="0.3">
      <c r="A52" s="215">
        <v>24</v>
      </c>
      <c r="B52" s="95" t="s">
        <v>92</v>
      </c>
      <c r="C52" s="95" t="s">
        <v>93</v>
      </c>
      <c r="D52" s="167" t="s">
        <v>94</v>
      </c>
      <c r="E52" s="42">
        <v>7</v>
      </c>
      <c r="F52" s="80">
        <v>11</v>
      </c>
      <c r="G52" s="80">
        <v>11</v>
      </c>
      <c r="H52" s="80">
        <v>0</v>
      </c>
      <c r="I52" s="80">
        <v>7</v>
      </c>
      <c r="J52" s="80">
        <v>8</v>
      </c>
      <c r="K52" s="80">
        <v>10</v>
      </c>
      <c r="L52" s="82">
        <f t="shared" ref="L52" si="63">SUM(F52:K53)+(E52+E53)-(S52+S53)</f>
        <v>51.5</v>
      </c>
      <c r="M52" s="80">
        <v>6</v>
      </c>
      <c r="N52" s="80">
        <v>5</v>
      </c>
      <c r="O52" s="80">
        <v>15</v>
      </c>
      <c r="P52" s="80">
        <v>0</v>
      </c>
      <c r="Q52" s="82">
        <f>SUM(L52:P53)</f>
        <v>77.5</v>
      </c>
      <c r="R52" s="153">
        <f>SUM(E52+E53)</f>
        <v>14.5</v>
      </c>
      <c r="S52" s="43">
        <v>5</v>
      </c>
      <c r="T52" s="153">
        <f t="shared" ref="T52" si="64">SUM(Q52)</f>
        <v>77.5</v>
      </c>
      <c r="U52" s="197">
        <f>RANK(T52,$T$6:$T$83,0)</f>
        <v>4</v>
      </c>
    </row>
    <row r="53" spans="1:25" s="41" customFormat="1" ht="30" customHeight="1" thickBot="1" x14ac:dyDescent="0.35">
      <c r="A53" s="215"/>
      <c r="B53" s="96"/>
      <c r="C53" s="96"/>
      <c r="D53" s="168"/>
      <c r="E53" s="42">
        <v>7.5</v>
      </c>
      <c r="F53" s="81"/>
      <c r="G53" s="81"/>
      <c r="H53" s="81"/>
      <c r="I53" s="81"/>
      <c r="J53" s="81"/>
      <c r="K53" s="81"/>
      <c r="L53" s="83"/>
      <c r="M53" s="81"/>
      <c r="N53" s="81"/>
      <c r="O53" s="81"/>
      <c r="P53" s="81"/>
      <c r="Q53" s="83"/>
      <c r="R53" s="171"/>
      <c r="S53" s="44">
        <v>5</v>
      </c>
      <c r="T53" s="154"/>
      <c r="U53" s="198"/>
    </row>
    <row r="54" spans="1:25" ht="30" hidden="1" x14ac:dyDescent="0.3">
      <c r="A54" s="213">
        <v>26</v>
      </c>
      <c r="B54" s="163"/>
      <c r="C54" s="163"/>
      <c r="D54" s="123"/>
      <c r="E54" s="22"/>
      <c r="F54" s="204"/>
      <c r="G54" s="204"/>
      <c r="H54" s="204"/>
      <c r="I54" s="204"/>
      <c r="J54" s="204"/>
      <c r="K54" s="204"/>
      <c r="L54" s="63">
        <f t="shared" ref="L54" si="65">SUM(F54:K55)</f>
        <v>0</v>
      </c>
      <c r="M54" s="204"/>
      <c r="N54" s="115"/>
      <c r="O54" s="204"/>
      <c r="P54" s="204"/>
      <c r="Q54" s="63">
        <f t="shared" ref="Q54" si="66">SUM(L54:P55)</f>
        <v>0</v>
      </c>
      <c r="R54" s="195">
        <f>SUM(E54+E55)</f>
        <v>0</v>
      </c>
      <c r="S54" s="30"/>
      <c r="T54" s="220">
        <f t="shared" ref="T54" si="67">SUM(Q54:R55)-(S54+S55)</f>
        <v>0</v>
      </c>
      <c r="U54" s="192">
        <f>RANK(T54,$T$6:$T$83,0)</f>
        <v>24</v>
      </c>
      <c r="V54" s="7"/>
      <c r="W54" s="7"/>
      <c r="X54" s="7"/>
      <c r="Y54" s="7"/>
    </row>
    <row r="55" spans="1:25" ht="30" hidden="1" x14ac:dyDescent="0.3">
      <c r="A55" s="213"/>
      <c r="B55" s="164"/>
      <c r="C55" s="164"/>
      <c r="D55" s="124"/>
      <c r="E55" s="22"/>
      <c r="F55" s="204"/>
      <c r="G55" s="204"/>
      <c r="H55" s="204"/>
      <c r="I55" s="204"/>
      <c r="J55" s="204"/>
      <c r="K55" s="204"/>
      <c r="L55" s="64"/>
      <c r="M55" s="204"/>
      <c r="N55" s="116"/>
      <c r="O55" s="204"/>
      <c r="P55" s="204"/>
      <c r="Q55" s="64"/>
      <c r="R55" s="196"/>
      <c r="S55" s="31"/>
      <c r="T55" s="221"/>
      <c r="U55" s="193"/>
      <c r="V55" s="7"/>
      <c r="W55" s="7"/>
      <c r="X55" s="7"/>
      <c r="Y55" s="7"/>
    </row>
    <row r="56" spans="1:25" ht="30" hidden="1" x14ac:dyDescent="0.3">
      <c r="A56" s="172">
        <v>27</v>
      </c>
      <c r="B56" s="86"/>
      <c r="C56" s="86"/>
      <c r="D56" s="159"/>
      <c r="E56" s="22"/>
      <c r="F56" s="205"/>
      <c r="G56" s="205"/>
      <c r="H56" s="205"/>
      <c r="I56" s="205"/>
      <c r="J56" s="205"/>
      <c r="K56" s="205"/>
      <c r="L56" s="63">
        <f t="shared" ref="L56" si="68">SUM(F56:K57)</f>
        <v>0</v>
      </c>
      <c r="M56" s="205"/>
      <c r="N56" s="119"/>
      <c r="O56" s="205"/>
      <c r="P56" s="205"/>
      <c r="Q56" s="63">
        <f t="shared" ref="Q56" si="69">SUM(L56:P57)</f>
        <v>0</v>
      </c>
      <c r="R56" s="169">
        <f>SUM(E56+E57)</f>
        <v>0</v>
      </c>
      <c r="S56" s="30"/>
      <c r="T56" s="190">
        <f t="shared" ref="T56" si="70">SUM(Q56:R57)-(S56+S57)</f>
        <v>0</v>
      </c>
      <c r="U56" s="192">
        <f>RANK(T56,$T$6:$T$83,0)</f>
        <v>24</v>
      </c>
      <c r="V56" s="7"/>
      <c r="W56" s="7"/>
      <c r="X56" s="7"/>
      <c r="Y56" s="7"/>
    </row>
    <row r="57" spans="1:25" ht="30" hidden="1" x14ac:dyDescent="0.3">
      <c r="A57" s="172"/>
      <c r="B57" s="87"/>
      <c r="C57" s="87"/>
      <c r="D57" s="160"/>
      <c r="E57" s="22"/>
      <c r="F57" s="205"/>
      <c r="G57" s="205"/>
      <c r="H57" s="205"/>
      <c r="I57" s="205"/>
      <c r="J57" s="205"/>
      <c r="K57" s="205"/>
      <c r="L57" s="64"/>
      <c r="M57" s="205"/>
      <c r="N57" s="120"/>
      <c r="O57" s="205"/>
      <c r="P57" s="205"/>
      <c r="Q57" s="64"/>
      <c r="R57" s="170"/>
      <c r="S57" s="31"/>
      <c r="T57" s="191"/>
      <c r="U57" s="193"/>
      <c r="V57" s="7"/>
      <c r="W57" s="7"/>
      <c r="X57" s="7"/>
      <c r="Y57" s="7"/>
    </row>
    <row r="58" spans="1:25" ht="30" hidden="1" x14ac:dyDescent="0.3">
      <c r="A58" s="213">
        <v>28</v>
      </c>
      <c r="B58" s="163"/>
      <c r="C58" s="163"/>
      <c r="D58" s="123"/>
      <c r="E58" s="23"/>
      <c r="F58" s="204"/>
      <c r="G58" s="204"/>
      <c r="H58" s="204"/>
      <c r="I58" s="204"/>
      <c r="J58" s="204"/>
      <c r="K58" s="204"/>
      <c r="L58" s="63">
        <f t="shared" ref="L58" si="71">SUM(F58:K59)</f>
        <v>0</v>
      </c>
      <c r="M58" s="204"/>
      <c r="N58" s="115"/>
      <c r="O58" s="204"/>
      <c r="P58" s="204"/>
      <c r="Q58" s="63">
        <f t="shared" ref="Q58" si="72">SUM(L58:P59)</f>
        <v>0</v>
      </c>
      <c r="R58" s="195">
        <f>SUM(E58+E59)</f>
        <v>0</v>
      </c>
      <c r="S58" s="30"/>
      <c r="T58" s="220">
        <f t="shared" ref="T58" si="73">SUM(Q58:R59)-(S58+S59)</f>
        <v>0</v>
      </c>
      <c r="U58" s="192">
        <f>RANK(T58,$T$6:$T$83,0)</f>
        <v>24</v>
      </c>
      <c r="V58" s="7"/>
      <c r="W58" s="7"/>
      <c r="X58" s="7"/>
      <c r="Y58" s="7"/>
    </row>
    <row r="59" spans="1:25" ht="30" hidden="1" x14ac:dyDescent="0.3">
      <c r="A59" s="213"/>
      <c r="B59" s="164"/>
      <c r="C59" s="164"/>
      <c r="D59" s="124"/>
      <c r="E59" s="23"/>
      <c r="F59" s="204"/>
      <c r="G59" s="204"/>
      <c r="H59" s="204"/>
      <c r="I59" s="204"/>
      <c r="J59" s="204"/>
      <c r="K59" s="204"/>
      <c r="L59" s="64"/>
      <c r="M59" s="204"/>
      <c r="N59" s="116"/>
      <c r="O59" s="204"/>
      <c r="P59" s="204"/>
      <c r="Q59" s="64"/>
      <c r="R59" s="196"/>
      <c r="S59" s="31"/>
      <c r="T59" s="221"/>
      <c r="U59" s="193"/>
      <c r="V59" s="7"/>
      <c r="W59" s="7"/>
      <c r="X59" s="7"/>
      <c r="Y59" s="7"/>
    </row>
    <row r="60" spans="1:25" ht="30" hidden="1" x14ac:dyDescent="0.3">
      <c r="A60" s="172">
        <v>29</v>
      </c>
      <c r="B60" s="86"/>
      <c r="C60" s="86"/>
      <c r="D60" s="159"/>
      <c r="E60" s="22"/>
      <c r="F60" s="205"/>
      <c r="G60" s="205"/>
      <c r="H60" s="205"/>
      <c r="I60" s="205"/>
      <c r="J60" s="205"/>
      <c r="K60" s="205"/>
      <c r="L60" s="63">
        <f t="shared" ref="L60" si="74">SUM(F60:K61)</f>
        <v>0</v>
      </c>
      <c r="M60" s="205"/>
      <c r="N60" s="119"/>
      <c r="O60" s="205"/>
      <c r="P60" s="205"/>
      <c r="Q60" s="63">
        <f t="shared" ref="Q60" si="75">SUM(L60:P61)</f>
        <v>0</v>
      </c>
      <c r="R60" s="169">
        <f>SUM(E60+E61)</f>
        <v>0</v>
      </c>
      <c r="S60" s="30"/>
      <c r="T60" s="190">
        <f t="shared" ref="T60" si="76">SUM(Q60:R61)-(S60+S61)</f>
        <v>0</v>
      </c>
      <c r="U60" s="192">
        <f>RANK(T60,$T$6:$T$83,0)</f>
        <v>24</v>
      </c>
      <c r="V60" s="7"/>
      <c r="W60" s="7"/>
      <c r="X60" s="7"/>
      <c r="Y60" s="7"/>
    </row>
    <row r="61" spans="1:25" ht="30" hidden="1" x14ac:dyDescent="0.3">
      <c r="A61" s="172"/>
      <c r="B61" s="87"/>
      <c r="C61" s="87"/>
      <c r="D61" s="160"/>
      <c r="E61" s="22"/>
      <c r="F61" s="205"/>
      <c r="G61" s="205"/>
      <c r="H61" s="205"/>
      <c r="I61" s="205"/>
      <c r="J61" s="205"/>
      <c r="K61" s="205"/>
      <c r="L61" s="64"/>
      <c r="M61" s="205"/>
      <c r="N61" s="120"/>
      <c r="O61" s="205"/>
      <c r="P61" s="205"/>
      <c r="Q61" s="64"/>
      <c r="R61" s="170"/>
      <c r="S61" s="31"/>
      <c r="T61" s="191"/>
      <c r="U61" s="193"/>
      <c r="V61" s="7"/>
      <c r="W61" s="7"/>
      <c r="X61" s="7"/>
      <c r="Y61" s="7"/>
    </row>
    <row r="62" spans="1:25" ht="30" hidden="1" x14ac:dyDescent="0.3">
      <c r="A62" s="213">
        <v>30</v>
      </c>
      <c r="B62" s="163"/>
      <c r="C62" s="163"/>
      <c r="D62" s="123"/>
      <c r="E62" s="23"/>
      <c r="F62" s="204"/>
      <c r="G62" s="204"/>
      <c r="H62" s="204"/>
      <c r="I62" s="204"/>
      <c r="J62" s="204"/>
      <c r="K62" s="204"/>
      <c r="L62" s="63">
        <f t="shared" ref="L62" si="77">SUM(F62:K63)</f>
        <v>0</v>
      </c>
      <c r="M62" s="204"/>
      <c r="N62" s="115"/>
      <c r="O62" s="204"/>
      <c r="P62" s="204"/>
      <c r="Q62" s="63">
        <f t="shared" ref="Q62" si="78">SUM(L62:P63)</f>
        <v>0</v>
      </c>
      <c r="R62" s="195">
        <f>SUM(E62+E63)</f>
        <v>0</v>
      </c>
      <c r="S62" s="30"/>
      <c r="T62" s="220">
        <f t="shared" ref="T62" si="79">SUM(Q62:R63)-(S62+S63)</f>
        <v>0</v>
      </c>
      <c r="U62" s="192">
        <f>RANK(T62,$T$6:$T$83,0)</f>
        <v>24</v>
      </c>
      <c r="V62" s="7"/>
      <c r="W62" s="7"/>
      <c r="X62" s="7"/>
      <c r="Y62" s="7"/>
    </row>
    <row r="63" spans="1:25" ht="30" hidden="1" x14ac:dyDescent="0.3">
      <c r="A63" s="213"/>
      <c r="B63" s="164"/>
      <c r="C63" s="164"/>
      <c r="D63" s="124"/>
      <c r="E63" s="23"/>
      <c r="F63" s="204"/>
      <c r="G63" s="204"/>
      <c r="H63" s="204"/>
      <c r="I63" s="204"/>
      <c r="J63" s="204"/>
      <c r="K63" s="204"/>
      <c r="L63" s="64"/>
      <c r="M63" s="204"/>
      <c r="N63" s="116"/>
      <c r="O63" s="204"/>
      <c r="P63" s="204"/>
      <c r="Q63" s="64"/>
      <c r="R63" s="196"/>
      <c r="S63" s="31"/>
      <c r="T63" s="221"/>
      <c r="U63" s="193"/>
      <c r="V63" s="7"/>
      <c r="W63" s="7"/>
      <c r="X63" s="7"/>
      <c r="Y63" s="7"/>
    </row>
    <row r="64" spans="1:25" ht="30" hidden="1" x14ac:dyDescent="0.3">
      <c r="A64" s="172">
        <v>31</v>
      </c>
      <c r="B64" s="86"/>
      <c r="C64" s="86"/>
      <c r="D64" s="159"/>
      <c r="E64" s="22"/>
      <c r="F64" s="205"/>
      <c r="G64" s="205"/>
      <c r="H64" s="205"/>
      <c r="I64" s="205"/>
      <c r="J64" s="205"/>
      <c r="K64" s="205"/>
      <c r="L64" s="63">
        <f t="shared" ref="L64" si="80">SUM(F64:K65)</f>
        <v>0</v>
      </c>
      <c r="M64" s="205"/>
      <c r="N64" s="119"/>
      <c r="O64" s="205"/>
      <c r="P64" s="205"/>
      <c r="Q64" s="63">
        <f t="shared" ref="Q64" si="81">SUM(L64:P65)</f>
        <v>0</v>
      </c>
      <c r="R64" s="169">
        <f>SUM(E64+E65)</f>
        <v>0</v>
      </c>
      <c r="S64" s="30"/>
      <c r="T64" s="190">
        <f t="shared" ref="T64" si="82">SUM(Q64:R65)-(S64+S65)</f>
        <v>0</v>
      </c>
      <c r="U64" s="192">
        <f>RANK(T64,$T$6:$T$83,0)</f>
        <v>24</v>
      </c>
      <c r="V64" s="7"/>
      <c r="W64" s="7"/>
      <c r="X64" s="7"/>
      <c r="Y64" s="7"/>
    </row>
    <row r="65" spans="1:25" ht="30" hidden="1" x14ac:dyDescent="0.3">
      <c r="A65" s="172"/>
      <c r="B65" s="87"/>
      <c r="C65" s="87"/>
      <c r="D65" s="160"/>
      <c r="E65" s="22"/>
      <c r="F65" s="205"/>
      <c r="G65" s="205"/>
      <c r="H65" s="205"/>
      <c r="I65" s="205"/>
      <c r="J65" s="205"/>
      <c r="K65" s="205"/>
      <c r="L65" s="64"/>
      <c r="M65" s="205"/>
      <c r="N65" s="120"/>
      <c r="O65" s="205"/>
      <c r="P65" s="205"/>
      <c r="Q65" s="64"/>
      <c r="R65" s="170"/>
      <c r="S65" s="31"/>
      <c r="T65" s="191"/>
      <c r="U65" s="193"/>
      <c r="V65" s="7"/>
      <c r="W65" s="7"/>
      <c r="X65" s="7"/>
      <c r="Y65" s="7"/>
    </row>
    <row r="66" spans="1:25" ht="30" hidden="1" x14ac:dyDescent="0.3">
      <c r="A66" s="213">
        <v>32</v>
      </c>
      <c r="B66" s="163"/>
      <c r="C66" s="163"/>
      <c r="D66" s="123"/>
      <c r="E66" s="23"/>
      <c r="F66" s="204"/>
      <c r="G66" s="204"/>
      <c r="H66" s="204"/>
      <c r="I66" s="204"/>
      <c r="J66" s="204"/>
      <c r="K66" s="204"/>
      <c r="L66" s="63">
        <f t="shared" ref="L66" si="83">SUM(F66:K67)</f>
        <v>0</v>
      </c>
      <c r="M66" s="204"/>
      <c r="N66" s="115"/>
      <c r="O66" s="204"/>
      <c r="P66" s="204"/>
      <c r="Q66" s="63">
        <f t="shared" ref="Q66" si="84">SUM(L66:P67)</f>
        <v>0</v>
      </c>
      <c r="R66" s="195">
        <f>SUM(E66+E67)</f>
        <v>0</v>
      </c>
      <c r="S66" s="30"/>
      <c r="T66" s="220">
        <f t="shared" ref="T66" si="85">SUM(Q66:R67)-(S66+S67)</f>
        <v>0</v>
      </c>
      <c r="U66" s="192">
        <f>RANK(T66,$T$6:$T$83,0)</f>
        <v>24</v>
      </c>
      <c r="V66" s="7"/>
      <c r="W66" s="7"/>
      <c r="X66" s="7"/>
      <c r="Y66" s="7"/>
    </row>
    <row r="67" spans="1:25" ht="30" hidden="1" x14ac:dyDescent="0.3">
      <c r="A67" s="213"/>
      <c r="B67" s="164"/>
      <c r="C67" s="164"/>
      <c r="D67" s="124"/>
      <c r="E67" s="23"/>
      <c r="F67" s="204"/>
      <c r="G67" s="204"/>
      <c r="H67" s="204"/>
      <c r="I67" s="204"/>
      <c r="J67" s="204"/>
      <c r="K67" s="204"/>
      <c r="L67" s="64"/>
      <c r="M67" s="204"/>
      <c r="N67" s="116"/>
      <c r="O67" s="204"/>
      <c r="P67" s="204"/>
      <c r="Q67" s="64"/>
      <c r="R67" s="196"/>
      <c r="S67" s="31"/>
      <c r="T67" s="221"/>
      <c r="U67" s="193"/>
      <c r="V67" s="7"/>
      <c r="W67" s="7"/>
      <c r="X67" s="7"/>
      <c r="Y67" s="7"/>
    </row>
    <row r="68" spans="1:25" ht="30" hidden="1" x14ac:dyDescent="0.3">
      <c r="A68" s="172">
        <v>33</v>
      </c>
      <c r="B68" s="86"/>
      <c r="C68" s="86"/>
      <c r="D68" s="159"/>
      <c r="E68" s="22"/>
      <c r="F68" s="205"/>
      <c r="G68" s="205"/>
      <c r="H68" s="205"/>
      <c r="I68" s="205"/>
      <c r="J68" s="205"/>
      <c r="K68" s="205"/>
      <c r="L68" s="63">
        <f t="shared" ref="L68" si="86">SUM(F68:K69)</f>
        <v>0</v>
      </c>
      <c r="M68" s="205"/>
      <c r="N68" s="119"/>
      <c r="O68" s="205"/>
      <c r="P68" s="205"/>
      <c r="Q68" s="63">
        <f t="shared" ref="Q68" si="87">SUM(L68:P69)</f>
        <v>0</v>
      </c>
      <c r="R68" s="169">
        <f>SUM(E68+E69)</f>
        <v>0</v>
      </c>
      <c r="S68" s="30"/>
      <c r="T68" s="190">
        <f t="shared" ref="T68" si="88">SUM(Q68:R69)-(S68+S69)</f>
        <v>0</v>
      </c>
      <c r="U68" s="192">
        <f>RANK(T68,$T$6:$T$83,0)</f>
        <v>24</v>
      </c>
      <c r="V68" s="7"/>
      <c r="W68" s="7"/>
      <c r="X68" s="7"/>
      <c r="Y68" s="7"/>
    </row>
    <row r="69" spans="1:25" ht="30" hidden="1" x14ac:dyDescent="0.3">
      <c r="A69" s="172"/>
      <c r="B69" s="87"/>
      <c r="C69" s="87"/>
      <c r="D69" s="160"/>
      <c r="E69" s="22"/>
      <c r="F69" s="205"/>
      <c r="G69" s="205"/>
      <c r="H69" s="205"/>
      <c r="I69" s="205"/>
      <c r="J69" s="205"/>
      <c r="K69" s="205"/>
      <c r="L69" s="64"/>
      <c r="M69" s="205"/>
      <c r="N69" s="120"/>
      <c r="O69" s="205"/>
      <c r="P69" s="205"/>
      <c r="Q69" s="64"/>
      <c r="R69" s="170"/>
      <c r="S69" s="31"/>
      <c r="T69" s="191"/>
      <c r="U69" s="193"/>
      <c r="V69" s="7"/>
      <c r="W69" s="7"/>
      <c r="X69" s="7"/>
      <c r="Y69" s="7"/>
    </row>
    <row r="70" spans="1:25" ht="30" hidden="1" x14ac:dyDescent="0.3">
      <c r="A70" s="213">
        <v>34</v>
      </c>
      <c r="B70" s="163"/>
      <c r="C70" s="163"/>
      <c r="D70" s="123"/>
      <c r="E70" s="23"/>
      <c r="F70" s="204"/>
      <c r="G70" s="204"/>
      <c r="H70" s="204"/>
      <c r="I70" s="204"/>
      <c r="J70" s="204"/>
      <c r="K70" s="204"/>
      <c r="L70" s="63">
        <f t="shared" ref="L70" si="89">SUM(F70:K71)</f>
        <v>0</v>
      </c>
      <c r="M70" s="204"/>
      <c r="N70" s="115"/>
      <c r="O70" s="204"/>
      <c r="P70" s="204"/>
      <c r="Q70" s="63">
        <f t="shared" ref="Q70" si="90">SUM(L70:P71)</f>
        <v>0</v>
      </c>
      <c r="R70" s="195">
        <f>SUM(E70+E71)</f>
        <v>0</v>
      </c>
      <c r="S70" s="30"/>
      <c r="T70" s="220">
        <f t="shared" ref="T70" si="91">SUM(Q70:R71)-(S70+S71)</f>
        <v>0</v>
      </c>
      <c r="U70" s="192">
        <f>RANK(T70,$T$6:$T$83,0)</f>
        <v>24</v>
      </c>
      <c r="V70" s="7"/>
      <c r="W70" s="7"/>
      <c r="X70" s="7"/>
      <c r="Y70" s="7"/>
    </row>
    <row r="71" spans="1:25" ht="30" hidden="1" x14ac:dyDescent="0.3">
      <c r="A71" s="213"/>
      <c r="B71" s="164"/>
      <c r="C71" s="164"/>
      <c r="D71" s="124"/>
      <c r="E71" s="23"/>
      <c r="F71" s="204"/>
      <c r="G71" s="204"/>
      <c r="H71" s="204"/>
      <c r="I71" s="204"/>
      <c r="J71" s="204"/>
      <c r="K71" s="204"/>
      <c r="L71" s="64"/>
      <c r="M71" s="204"/>
      <c r="N71" s="116"/>
      <c r="O71" s="204"/>
      <c r="P71" s="204"/>
      <c r="Q71" s="64"/>
      <c r="R71" s="196"/>
      <c r="S71" s="31"/>
      <c r="T71" s="221"/>
      <c r="U71" s="193"/>
      <c r="V71" s="7"/>
      <c r="W71" s="7"/>
      <c r="X71" s="7"/>
      <c r="Y71" s="7"/>
    </row>
    <row r="72" spans="1:25" ht="30" hidden="1" x14ac:dyDescent="0.3">
      <c r="A72" s="172">
        <v>35</v>
      </c>
      <c r="B72" s="86"/>
      <c r="C72" s="86"/>
      <c r="D72" s="159"/>
      <c r="E72" s="22"/>
      <c r="F72" s="205"/>
      <c r="G72" s="205"/>
      <c r="H72" s="205"/>
      <c r="I72" s="205"/>
      <c r="J72" s="205"/>
      <c r="K72" s="205"/>
      <c r="L72" s="63">
        <f t="shared" ref="L72" si="92">SUM(F72:K73)</f>
        <v>0</v>
      </c>
      <c r="M72" s="205"/>
      <c r="N72" s="119"/>
      <c r="O72" s="205"/>
      <c r="P72" s="205"/>
      <c r="Q72" s="63">
        <f t="shared" ref="Q72" si="93">SUM(L72:P73)</f>
        <v>0</v>
      </c>
      <c r="R72" s="169">
        <f>SUM(E72+E73)</f>
        <v>0</v>
      </c>
      <c r="S72" s="30"/>
      <c r="T72" s="190">
        <f t="shared" ref="T72" si="94">SUM(Q72:R73)-(S72+S73)</f>
        <v>0</v>
      </c>
      <c r="U72" s="192">
        <f>RANK(T72,$T$6:$T$83,0)</f>
        <v>24</v>
      </c>
      <c r="V72" s="7"/>
      <c r="W72" s="7"/>
      <c r="X72" s="7"/>
      <c r="Y72" s="7"/>
    </row>
    <row r="73" spans="1:25" ht="30" hidden="1" x14ac:dyDescent="0.3">
      <c r="A73" s="172"/>
      <c r="B73" s="87"/>
      <c r="C73" s="87"/>
      <c r="D73" s="160"/>
      <c r="E73" s="22"/>
      <c r="F73" s="205"/>
      <c r="G73" s="205"/>
      <c r="H73" s="205"/>
      <c r="I73" s="205"/>
      <c r="J73" s="205"/>
      <c r="K73" s="205"/>
      <c r="L73" s="64"/>
      <c r="M73" s="205"/>
      <c r="N73" s="120"/>
      <c r="O73" s="205"/>
      <c r="P73" s="205"/>
      <c r="Q73" s="64"/>
      <c r="R73" s="170"/>
      <c r="S73" s="31"/>
      <c r="T73" s="191"/>
      <c r="U73" s="193"/>
      <c r="V73" s="7"/>
      <c r="W73" s="7"/>
      <c r="X73" s="7"/>
      <c r="Y73" s="7"/>
    </row>
    <row r="74" spans="1:25" ht="30" hidden="1" x14ac:dyDescent="0.3">
      <c r="A74" s="213">
        <v>36</v>
      </c>
      <c r="B74" s="163"/>
      <c r="C74" s="163"/>
      <c r="D74" s="123"/>
      <c r="E74" s="23"/>
      <c r="F74" s="204"/>
      <c r="G74" s="204"/>
      <c r="H74" s="204"/>
      <c r="I74" s="204"/>
      <c r="J74" s="204"/>
      <c r="K74" s="204"/>
      <c r="L74" s="63">
        <f t="shared" ref="L74" si="95">SUM(F74:K75)</f>
        <v>0</v>
      </c>
      <c r="M74" s="204"/>
      <c r="N74" s="115"/>
      <c r="O74" s="204"/>
      <c r="P74" s="204"/>
      <c r="Q74" s="63">
        <f t="shared" ref="Q74" si="96">SUM(L74:P75)</f>
        <v>0</v>
      </c>
      <c r="R74" s="195">
        <f>SUM(E74+E75)</f>
        <v>0</v>
      </c>
      <c r="S74" s="30"/>
      <c r="T74" s="220">
        <f t="shared" ref="T74" si="97">SUM(Q74:R75)-(S74+S75)</f>
        <v>0</v>
      </c>
      <c r="U74" s="192">
        <f>RANK(T74,$T$6:$T$83,0)</f>
        <v>24</v>
      </c>
      <c r="V74" s="7"/>
      <c r="W74" s="7"/>
      <c r="X74" s="7"/>
      <c r="Y74" s="7"/>
    </row>
    <row r="75" spans="1:25" ht="30" hidden="1" x14ac:dyDescent="0.3">
      <c r="A75" s="213"/>
      <c r="B75" s="164"/>
      <c r="C75" s="164"/>
      <c r="D75" s="124"/>
      <c r="E75" s="23"/>
      <c r="F75" s="204"/>
      <c r="G75" s="204"/>
      <c r="H75" s="204"/>
      <c r="I75" s="204"/>
      <c r="J75" s="204"/>
      <c r="K75" s="204"/>
      <c r="L75" s="64"/>
      <c r="M75" s="204"/>
      <c r="N75" s="116"/>
      <c r="O75" s="204"/>
      <c r="P75" s="204"/>
      <c r="Q75" s="64"/>
      <c r="R75" s="196"/>
      <c r="S75" s="31"/>
      <c r="T75" s="221"/>
      <c r="U75" s="193"/>
      <c r="V75" s="7"/>
      <c r="W75" s="7"/>
      <c r="X75" s="7"/>
      <c r="Y75" s="7"/>
    </row>
    <row r="76" spans="1:25" ht="30" hidden="1" x14ac:dyDescent="0.3">
      <c r="A76" s="172">
        <v>37</v>
      </c>
      <c r="B76" s="86"/>
      <c r="C76" s="86"/>
      <c r="D76" s="159"/>
      <c r="E76" s="22"/>
      <c r="F76" s="205"/>
      <c r="G76" s="205"/>
      <c r="H76" s="205"/>
      <c r="I76" s="205"/>
      <c r="J76" s="205"/>
      <c r="K76" s="205"/>
      <c r="L76" s="63">
        <f t="shared" ref="L76" si="98">SUM(F76:K77)</f>
        <v>0</v>
      </c>
      <c r="M76" s="205"/>
      <c r="N76" s="119"/>
      <c r="O76" s="205"/>
      <c r="P76" s="205"/>
      <c r="Q76" s="63">
        <f t="shared" ref="Q76" si="99">SUM(L76:P77)</f>
        <v>0</v>
      </c>
      <c r="R76" s="169">
        <f>SUM(E76+E77)</f>
        <v>0</v>
      </c>
      <c r="S76" s="30"/>
      <c r="T76" s="190">
        <f t="shared" ref="T76" si="100">SUM(Q76:R77)-(S76+S77)</f>
        <v>0</v>
      </c>
      <c r="U76" s="192">
        <f>RANK(T76,$T$6:$T$83,0)</f>
        <v>24</v>
      </c>
      <c r="V76" s="7"/>
      <c r="W76" s="7"/>
      <c r="X76" s="7"/>
      <c r="Y76" s="7"/>
    </row>
    <row r="77" spans="1:25" ht="30" hidden="1" x14ac:dyDescent="0.3">
      <c r="A77" s="172"/>
      <c r="B77" s="87"/>
      <c r="C77" s="87"/>
      <c r="D77" s="160"/>
      <c r="E77" s="22"/>
      <c r="F77" s="205"/>
      <c r="G77" s="205"/>
      <c r="H77" s="205"/>
      <c r="I77" s="205"/>
      <c r="J77" s="205"/>
      <c r="K77" s="205"/>
      <c r="L77" s="64"/>
      <c r="M77" s="205"/>
      <c r="N77" s="120"/>
      <c r="O77" s="205"/>
      <c r="P77" s="205"/>
      <c r="Q77" s="64"/>
      <c r="R77" s="170"/>
      <c r="S77" s="31"/>
      <c r="T77" s="191"/>
      <c r="U77" s="193"/>
      <c r="V77" s="7"/>
      <c r="W77" s="7"/>
      <c r="X77" s="7"/>
      <c r="Y77" s="7"/>
    </row>
    <row r="78" spans="1:25" ht="30" hidden="1" x14ac:dyDescent="0.3">
      <c r="A78" s="213">
        <v>38</v>
      </c>
      <c r="B78" s="163"/>
      <c r="C78" s="163"/>
      <c r="D78" s="123"/>
      <c r="E78" s="23"/>
      <c r="F78" s="204"/>
      <c r="G78" s="204"/>
      <c r="H78" s="204"/>
      <c r="I78" s="204"/>
      <c r="J78" s="204"/>
      <c r="K78" s="204"/>
      <c r="L78" s="63">
        <f t="shared" ref="L78" si="101">SUM(F78:K79)</f>
        <v>0</v>
      </c>
      <c r="M78" s="204"/>
      <c r="N78" s="115"/>
      <c r="O78" s="204"/>
      <c r="P78" s="204"/>
      <c r="Q78" s="63">
        <f t="shared" ref="Q78" si="102">SUM(L78:P79)</f>
        <v>0</v>
      </c>
      <c r="R78" s="195">
        <f>SUM(E78+E79)</f>
        <v>0</v>
      </c>
      <c r="S78" s="30"/>
      <c r="T78" s="220">
        <f t="shared" ref="T78" si="103">SUM(Q78:R79)-(S78+S79)</f>
        <v>0</v>
      </c>
      <c r="U78" s="192">
        <f>RANK(T78,$T$6:$T$83,0)</f>
        <v>24</v>
      </c>
      <c r="V78" s="7"/>
      <c r="W78" s="7"/>
      <c r="X78" s="7"/>
      <c r="Y78" s="7"/>
    </row>
    <row r="79" spans="1:25" ht="30" hidden="1" x14ac:dyDescent="0.3">
      <c r="A79" s="213"/>
      <c r="B79" s="164"/>
      <c r="C79" s="164"/>
      <c r="D79" s="124"/>
      <c r="E79" s="23"/>
      <c r="F79" s="204"/>
      <c r="G79" s="204"/>
      <c r="H79" s="204"/>
      <c r="I79" s="204"/>
      <c r="J79" s="204"/>
      <c r="K79" s="204"/>
      <c r="L79" s="64"/>
      <c r="M79" s="204"/>
      <c r="N79" s="116"/>
      <c r="O79" s="204"/>
      <c r="P79" s="204"/>
      <c r="Q79" s="64"/>
      <c r="R79" s="196"/>
      <c r="S79" s="31"/>
      <c r="T79" s="221"/>
      <c r="U79" s="193"/>
      <c r="V79" s="7"/>
      <c r="W79" s="7"/>
      <c r="X79" s="7"/>
      <c r="Y79" s="7"/>
    </row>
    <row r="80" spans="1:25" ht="30" hidden="1" x14ac:dyDescent="0.3">
      <c r="A80" s="172">
        <v>39</v>
      </c>
      <c r="B80" s="86"/>
      <c r="C80" s="86"/>
      <c r="D80" s="159"/>
      <c r="E80" s="22"/>
      <c r="F80" s="205"/>
      <c r="G80" s="205"/>
      <c r="H80" s="205"/>
      <c r="I80" s="205"/>
      <c r="J80" s="205"/>
      <c r="K80" s="205"/>
      <c r="L80" s="63">
        <f t="shared" ref="L80" si="104">SUM(F80:K81)</f>
        <v>0</v>
      </c>
      <c r="M80" s="205"/>
      <c r="N80" s="119"/>
      <c r="O80" s="205"/>
      <c r="P80" s="205"/>
      <c r="Q80" s="63">
        <f t="shared" ref="Q80" si="105">SUM(L80:P81)</f>
        <v>0</v>
      </c>
      <c r="R80" s="169">
        <f>SUM(E80+E81)</f>
        <v>0</v>
      </c>
      <c r="S80" s="30"/>
      <c r="T80" s="190">
        <f t="shared" ref="T80" si="106">SUM(Q80:R81)-(S80+S81)</f>
        <v>0</v>
      </c>
      <c r="U80" s="192">
        <f>RANK(T80,$T$6:$T$83,0)</f>
        <v>24</v>
      </c>
      <c r="V80" s="7"/>
      <c r="W80" s="7"/>
      <c r="X80" s="7"/>
      <c r="Y80" s="7"/>
    </row>
    <row r="81" spans="1:25" ht="30" hidden="1" x14ac:dyDescent="0.3">
      <c r="A81" s="172"/>
      <c r="B81" s="87"/>
      <c r="C81" s="87"/>
      <c r="D81" s="160"/>
      <c r="E81" s="22"/>
      <c r="F81" s="205"/>
      <c r="G81" s="205"/>
      <c r="H81" s="205"/>
      <c r="I81" s="205"/>
      <c r="J81" s="205"/>
      <c r="K81" s="205"/>
      <c r="L81" s="64"/>
      <c r="M81" s="205"/>
      <c r="N81" s="120"/>
      <c r="O81" s="205"/>
      <c r="P81" s="205"/>
      <c r="Q81" s="64"/>
      <c r="R81" s="170"/>
      <c r="S81" s="31"/>
      <c r="T81" s="191"/>
      <c r="U81" s="193"/>
      <c r="V81" s="7"/>
      <c r="W81" s="7"/>
      <c r="X81" s="7"/>
      <c r="Y81" s="7"/>
    </row>
    <row r="82" spans="1:25" ht="30" hidden="1" x14ac:dyDescent="0.3">
      <c r="A82" s="213">
        <v>40</v>
      </c>
      <c r="B82" s="163"/>
      <c r="C82" s="163"/>
      <c r="D82" s="123"/>
      <c r="E82" s="23"/>
      <c r="F82" s="204"/>
      <c r="G82" s="204"/>
      <c r="H82" s="204"/>
      <c r="I82" s="204"/>
      <c r="J82" s="204"/>
      <c r="K82" s="204"/>
      <c r="L82" s="63">
        <f t="shared" ref="L82:L98" si="107">SUM(F82:K83)</f>
        <v>0</v>
      </c>
      <c r="M82" s="204"/>
      <c r="N82" s="115"/>
      <c r="O82" s="204"/>
      <c r="P82" s="204"/>
      <c r="Q82" s="63">
        <f t="shared" ref="Q82:Q98" si="108">SUM(L82:P83)</f>
        <v>0</v>
      </c>
      <c r="R82" s="195">
        <f>SUM(E82+E83)</f>
        <v>0</v>
      </c>
      <c r="S82" s="30"/>
      <c r="T82" s="220">
        <f>SUM(Q82:R83)-(S82+S83)</f>
        <v>0</v>
      </c>
      <c r="U82" s="192">
        <f>RANK(T82,$T$6:$T$83,0)</f>
        <v>24</v>
      </c>
      <c r="V82" s="7"/>
      <c r="W82" s="7"/>
      <c r="X82" s="7"/>
      <c r="Y82" s="7"/>
    </row>
    <row r="83" spans="1:25" ht="30" hidden="1" x14ac:dyDescent="0.3">
      <c r="A83" s="213"/>
      <c r="B83" s="164"/>
      <c r="C83" s="164"/>
      <c r="D83" s="124"/>
      <c r="E83" s="23"/>
      <c r="F83" s="204"/>
      <c r="G83" s="204"/>
      <c r="H83" s="204"/>
      <c r="I83" s="204"/>
      <c r="J83" s="204"/>
      <c r="K83" s="204"/>
      <c r="L83" s="64"/>
      <c r="M83" s="204"/>
      <c r="N83" s="116"/>
      <c r="O83" s="204"/>
      <c r="P83" s="204"/>
      <c r="Q83" s="64"/>
      <c r="R83" s="196"/>
      <c r="S83" s="32"/>
      <c r="T83" s="221"/>
      <c r="U83" s="193"/>
      <c r="V83" s="7"/>
      <c r="W83" s="7"/>
      <c r="X83" s="7"/>
      <c r="Y83" s="7"/>
    </row>
    <row r="84" spans="1:25" ht="30" hidden="1" customHeight="1" x14ac:dyDescent="0.3">
      <c r="A84" s="172">
        <v>41</v>
      </c>
      <c r="B84" s="86"/>
      <c r="C84" s="86"/>
      <c r="D84" s="159"/>
      <c r="E84" s="22"/>
      <c r="F84" s="205"/>
      <c r="G84" s="205"/>
      <c r="H84" s="205"/>
      <c r="I84" s="205"/>
      <c r="J84" s="205"/>
      <c r="K84" s="205"/>
      <c r="L84" s="63">
        <f t="shared" si="107"/>
        <v>0</v>
      </c>
      <c r="M84" s="205"/>
      <c r="N84" s="119"/>
      <c r="O84" s="205"/>
      <c r="P84" s="205"/>
      <c r="Q84" s="63">
        <f t="shared" si="108"/>
        <v>0</v>
      </c>
      <c r="R84" s="169">
        <f>SUM(E84+E85)</f>
        <v>0</v>
      </c>
      <c r="S84" s="32"/>
      <c r="T84" s="190">
        <f t="shared" ref="T84" si="109">SUM(Q84:R85)</f>
        <v>0</v>
      </c>
      <c r="U84" s="192">
        <f>RANK(T84,$T$6:$T$99,0)</f>
        <v>24</v>
      </c>
      <c r="V84" s="7"/>
      <c r="W84" s="7"/>
      <c r="X84" s="7"/>
      <c r="Y84" s="7"/>
    </row>
    <row r="85" spans="1:25" ht="30" hidden="1" customHeight="1" x14ac:dyDescent="0.3">
      <c r="A85" s="172"/>
      <c r="B85" s="87"/>
      <c r="C85" s="87"/>
      <c r="D85" s="160"/>
      <c r="E85" s="22"/>
      <c r="F85" s="205"/>
      <c r="G85" s="205"/>
      <c r="H85" s="205"/>
      <c r="I85" s="205"/>
      <c r="J85" s="205"/>
      <c r="K85" s="205"/>
      <c r="L85" s="64"/>
      <c r="M85" s="205"/>
      <c r="N85" s="120"/>
      <c r="O85" s="205"/>
      <c r="P85" s="205"/>
      <c r="Q85" s="64"/>
      <c r="R85" s="170"/>
      <c r="S85" s="32"/>
      <c r="T85" s="191"/>
      <c r="U85" s="193"/>
      <c r="V85" s="7"/>
      <c r="W85" s="7"/>
      <c r="X85" s="7"/>
      <c r="Y85" s="7"/>
    </row>
    <row r="86" spans="1:25" ht="30" hidden="1" customHeight="1" x14ac:dyDescent="0.3">
      <c r="A86" s="213">
        <v>42</v>
      </c>
      <c r="B86" s="163"/>
      <c r="C86" s="163"/>
      <c r="D86" s="123"/>
      <c r="E86" s="23"/>
      <c r="F86" s="204"/>
      <c r="G86" s="204"/>
      <c r="H86" s="204"/>
      <c r="I86" s="204"/>
      <c r="J86" s="204"/>
      <c r="K86" s="204"/>
      <c r="L86" s="63">
        <f t="shared" si="107"/>
        <v>0</v>
      </c>
      <c r="M86" s="204"/>
      <c r="N86" s="115"/>
      <c r="O86" s="204"/>
      <c r="P86" s="204"/>
      <c r="Q86" s="63">
        <f t="shared" si="108"/>
        <v>0</v>
      </c>
      <c r="R86" s="195">
        <f>SUM(E86+E87)</f>
        <v>0</v>
      </c>
      <c r="S86" s="32"/>
      <c r="T86" s="220">
        <f t="shared" ref="T86" si="110">SUM(Q86:R87)</f>
        <v>0</v>
      </c>
      <c r="U86" s="222">
        <f>RANK(T86,$T$6:$T$99,0)</f>
        <v>24</v>
      </c>
      <c r="V86" s="7"/>
      <c r="W86" s="7"/>
      <c r="X86" s="7"/>
      <c r="Y86" s="7"/>
    </row>
    <row r="87" spans="1:25" ht="30" hidden="1" customHeight="1" x14ac:dyDescent="0.3">
      <c r="A87" s="213"/>
      <c r="B87" s="164"/>
      <c r="C87" s="164"/>
      <c r="D87" s="124"/>
      <c r="E87" s="23"/>
      <c r="F87" s="204"/>
      <c r="G87" s="204"/>
      <c r="H87" s="204"/>
      <c r="I87" s="204"/>
      <c r="J87" s="204"/>
      <c r="K87" s="204"/>
      <c r="L87" s="64"/>
      <c r="M87" s="204"/>
      <c r="N87" s="116"/>
      <c r="O87" s="204"/>
      <c r="P87" s="204"/>
      <c r="Q87" s="64"/>
      <c r="R87" s="196"/>
      <c r="S87" s="32"/>
      <c r="T87" s="221"/>
      <c r="U87" s="223"/>
      <c r="V87" s="7"/>
      <c r="W87" s="7"/>
      <c r="X87" s="7"/>
      <c r="Y87" s="7"/>
    </row>
    <row r="88" spans="1:25" ht="30" hidden="1" customHeight="1" x14ac:dyDescent="0.3">
      <c r="A88" s="172">
        <v>43</v>
      </c>
      <c r="B88" s="86"/>
      <c r="C88" s="86"/>
      <c r="D88" s="159"/>
      <c r="E88" s="22"/>
      <c r="F88" s="205"/>
      <c r="G88" s="205"/>
      <c r="H88" s="205"/>
      <c r="I88" s="205"/>
      <c r="J88" s="205"/>
      <c r="K88" s="205"/>
      <c r="L88" s="63">
        <f t="shared" si="107"/>
        <v>0</v>
      </c>
      <c r="M88" s="205"/>
      <c r="N88" s="119"/>
      <c r="O88" s="205"/>
      <c r="P88" s="205"/>
      <c r="Q88" s="63">
        <f t="shared" si="108"/>
        <v>0</v>
      </c>
      <c r="R88" s="169">
        <f>SUM(E88+E89)</f>
        <v>0</v>
      </c>
      <c r="S88" s="32"/>
      <c r="T88" s="190">
        <f t="shared" ref="T88" si="111">SUM(Q88:R89)</f>
        <v>0</v>
      </c>
      <c r="U88" s="192">
        <f>RANK(T88,$T$6:$T$99,0)</f>
        <v>24</v>
      </c>
      <c r="V88" s="7"/>
      <c r="W88" s="7"/>
      <c r="X88" s="7"/>
      <c r="Y88" s="7"/>
    </row>
    <row r="89" spans="1:25" ht="30" hidden="1" customHeight="1" x14ac:dyDescent="0.3">
      <c r="A89" s="172"/>
      <c r="B89" s="87"/>
      <c r="C89" s="87"/>
      <c r="D89" s="160"/>
      <c r="E89" s="22"/>
      <c r="F89" s="205"/>
      <c r="G89" s="205"/>
      <c r="H89" s="205"/>
      <c r="I89" s="205"/>
      <c r="J89" s="205"/>
      <c r="K89" s="205"/>
      <c r="L89" s="64"/>
      <c r="M89" s="205"/>
      <c r="N89" s="120"/>
      <c r="O89" s="205"/>
      <c r="P89" s="205"/>
      <c r="Q89" s="64"/>
      <c r="R89" s="170"/>
      <c r="S89" s="32"/>
      <c r="T89" s="191"/>
      <c r="U89" s="193"/>
      <c r="V89" s="7"/>
      <c r="W89" s="7"/>
      <c r="X89" s="7"/>
      <c r="Y89" s="7"/>
    </row>
    <row r="90" spans="1:25" ht="30" hidden="1" customHeight="1" x14ac:dyDescent="0.3">
      <c r="A90" s="213">
        <v>44</v>
      </c>
      <c r="B90" s="163"/>
      <c r="C90" s="163"/>
      <c r="D90" s="123"/>
      <c r="E90" s="23"/>
      <c r="F90" s="204"/>
      <c r="G90" s="204"/>
      <c r="H90" s="204"/>
      <c r="I90" s="204"/>
      <c r="J90" s="204"/>
      <c r="K90" s="204"/>
      <c r="L90" s="63">
        <f t="shared" si="107"/>
        <v>0</v>
      </c>
      <c r="M90" s="204"/>
      <c r="N90" s="115"/>
      <c r="O90" s="204"/>
      <c r="P90" s="204"/>
      <c r="Q90" s="63">
        <f t="shared" si="108"/>
        <v>0</v>
      </c>
      <c r="R90" s="195">
        <f>SUM(E90+E91)</f>
        <v>0</v>
      </c>
      <c r="S90" s="32"/>
      <c r="T90" s="220">
        <f t="shared" ref="T90" si="112">SUM(Q90:R91)</f>
        <v>0</v>
      </c>
      <c r="U90" s="222">
        <f>RANK(T90,$T$6:$T$99,0)</f>
        <v>24</v>
      </c>
      <c r="V90" s="7"/>
      <c r="W90" s="7"/>
      <c r="X90" s="7"/>
      <c r="Y90" s="7"/>
    </row>
    <row r="91" spans="1:25" ht="30" hidden="1" customHeight="1" x14ac:dyDescent="0.3">
      <c r="A91" s="213"/>
      <c r="B91" s="164"/>
      <c r="C91" s="164"/>
      <c r="D91" s="124"/>
      <c r="E91" s="23"/>
      <c r="F91" s="204"/>
      <c r="G91" s="204"/>
      <c r="H91" s="204"/>
      <c r="I91" s="204"/>
      <c r="J91" s="204"/>
      <c r="K91" s="204"/>
      <c r="L91" s="64"/>
      <c r="M91" s="204"/>
      <c r="N91" s="116"/>
      <c r="O91" s="204"/>
      <c r="P91" s="204"/>
      <c r="Q91" s="64"/>
      <c r="R91" s="196"/>
      <c r="S91" s="32"/>
      <c r="T91" s="221"/>
      <c r="U91" s="223"/>
      <c r="V91" s="7"/>
      <c r="W91" s="7"/>
      <c r="X91" s="7"/>
      <c r="Y91" s="7"/>
    </row>
    <row r="92" spans="1:25" ht="30" hidden="1" customHeight="1" x14ac:dyDescent="0.3">
      <c r="A92" s="172">
        <v>45</v>
      </c>
      <c r="B92" s="86"/>
      <c r="C92" s="86"/>
      <c r="D92" s="159"/>
      <c r="E92" s="22"/>
      <c r="F92" s="205"/>
      <c r="G92" s="205"/>
      <c r="H92" s="205"/>
      <c r="I92" s="205"/>
      <c r="J92" s="205"/>
      <c r="K92" s="205"/>
      <c r="L92" s="63">
        <f t="shared" si="107"/>
        <v>0</v>
      </c>
      <c r="M92" s="205"/>
      <c r="N92" s="119"/>
      <c r="O92" s="205"/>
      <c r="P92" s="205"/>
      <c r="Q92" s="63">
        <f t="shared" si="108"/>
        <v>0</v>
      </c>
      <c r="R92" s="169">
        <f>SUM(E92+E93)</f>
        <v>0</v>
      </c>
      <c r="S92" s="32"/>
      <c r="T92" s="190">
        <f t="shared" ref="T92" si="113">SUM(Q92:R93)</f>
        <v>0</v>
      </c>
      <c r="U92" s="192">
        <f>RANK(T92,$T$6:$T$99,0)</f>
        <v>24</v>
      </c>
      <c r="V92" s="7"/>
      <c r="W92" s="7"/>
      <c r="X92" s="7"/>
      <c r="Y92" s="7"/>
    </row>
    <row r="93" spans="1:25" ht="30" hidden="1" customHeight="1" x14ac:dyDescent="0.3">
      <c r="A93" s="172"/>
      <c r="B93" s="87"/>
      <c r="C93" s="87"/>
      <c r="D93" s="160"/>
      <c r="E93" s="22"/>
      <c r="F93" s="205"/>
      <c r="G93" s="205"/>
      <c r="H93" s="205"/>
      <c r="I93" s="205"/>
      <c r="J93" s="205"/>
      <c r="K93" s="205"/>
      <c r="L93" s="64"/>
      <c r="M93" s="205"/>
      <c r="N93" s="120"/>
      <c r="O93" s="205"/>
      <c r="P93" s="205"/>
      <c r="Q93" s="64"/>
      <c r="R93" s="170"/>
      <c r="S93" s="32"/>
      <c r="T93" s="191"/>
      <c r="U93" s="193"/>
      <c r="V93" s="7"/>
      <c r="W93" s="7"/>
      <c r="X93" s="7"/>
      <c r="Y93" s="7"/>
    </row>
    <row r="94" spans="1:25" ht="30" hidden="1" customHeight="1" x14ac:dyDescent="0.3">
      <c r="A94" s="213">
        <v>46</v>
      </c>
      <c r="B94" s="163"/>
      <c r="C94" s="163"/>
      <c r="D94" s="123"/>
      <c r="E94" s="23"/>
      <c r="F94" s="204"/>
      <c r="G94" s="204"/>
      <c r="H94" s="204"/>
      <c r="I94" s="204"/>
      <c r="J94" s="204"/>
      <c r="K94" s="204"/>
      <c r="L94" s="63">
        <f t="shared" si="107"/>
        <v>0</v>
      </c>
      <c r="M94" s="204"/>
      <c r="N94" s="115"/>
      <c r="O94" s="204"/>
      <c r="P94" s="204"/>
      <c r="Q94" s="63">
        <f t="shared" si="108"/>
        <v>0</v>
      </c>
      <c r="R94" s="195">
        <f>SUM(E94+E95)</f>
        <v>0</v>
      </c>
      <c r="S94" s="32"/>
      <c r="T94" s="220">
        <f t="shared" ref="T94" si="114">SUM(Q94:R95)</f>
        <v>0</v>
      </c>
      <c r="U94" s="222">
        <f>RANK(T94,$T$6:$T$99,0)</f>
        <v>24</v>
      </c>
      <c r="V94" s="7"/>
      <c r="W94" s="7"/>
      <c r="X94" s="7"/>
      <c r="Y94" s="7"/>
    </row>
    <row r="95" spans="1:25" ht="30" hidden="1" customHeight="1" x14ac:dyDescent="0.3">
      <c r="A95" s="213"/>
      <c r="B95" s="164"/>
      <c r="C95" s="164"/>
      <c r="D95" s="124"/>
      <c r="E95" s="23"/>
      <c r="F95" s="204"/>
      <c r="G95" s="204"/>
      <c r="H95" s="204"/>
      <c r="I95" s="204"/>
      <c r="J95" s="204"/>
      <c r="K95" s="204"/>
      <c r="L95" s="64"/>
      <c r="M95" s="204"/>
      <c r="N95" s="116"/>
      <c r="O95" s="204"/>
      <c r="P95" s="204"/>
      <c r="Q95" s="64"/>
      <c r="R95" s="196"/>
      <c r="S95" s="32"/>
      <c r="T95" s="221"/>
      <c r="U95" s="223"/>
      <c r="V95" s="7"/>
      <c r="W95" s="7"/>
      <c r="X95" s="7"/>
      <c r="Y95" s="7"/>
    </row>
    <row r="96" spans="1:25" ht="30" hidden="1" customHeight="1" x14ac:dyDescent="0.3">
      <c r="A96" s="172">
        <v>47</v>
      </c>
      <c r="B96" s="86"/>
      <c r="C96" s="86"/>
      <c r="D96" s="159"/>
      <c r="E96" s="22"/>
      <c r="F96" s="205"/>
      <c r="G96" s="205"/>
      <c r="H96" s="205"/>
      <c r="I96" s="205"/>
      <c r="J96" s="205"/>
      <c r="K96" s="205"/>
      <c r="L96" s="63">
        <f t="shared" si="107"/>
        <v>0</v>
      </c>
      <c r="M96" s="205"/>
      <c r="N96" s="119"/>
      <c r="O96" s="205"/>
      <c r="P96" s="205"/>
      <c r="Q96" s="63">
        <f t="shared" si="108"/>
        <v>0</v>
      </c>
      <c r="R96" s="169">
        <f>SUM(E96+E97)</f>
        <v>0</v>
      </c>
      <c r="S96" s="32"/>
      <c r="T96" s="190">
        <f t="shared" ref="T96" si="115">SUM(Q96:R97)</f>
        <v>0</v>
      </c>
      <c r="U96" s="192">
        <f>RANK(T96,$T$6:$T$99,0)</f>
        <v>24</v>
      </c>
      <c r="V96" s="7"/>
      <c r="W96" s="7"/>
      <c r="X96" s="7"/>
      <c r="Y96" s="7"/>
    </row>
    <row r="97" spans="1:25" ht="30" hidden="1" customHeight="1" x14ac:dyDescent="0.3">
      <c r="A97" s="172"/>
      <c r="B97" s="87"/>
      <c r="C97" s="87"/>
      <c r="D97" s="160"/>
      <c r="E97" s="22"/>
      <c r="F97" s="205"/>
      <c r="G97" s="205"/>
      <c r="H97" s="205"/>
      <c r="I97" s="205"/>
      <c r="J97" s="205"/>
      <c r="K97" s="205"/>
      <c r="L97" s="64"/>
      <c r="M97" s="205"/>
      <c r="N97" s="120"/>
      <c r="O97" s="205"/>
      <c r="P97" s="205"/>
      <c r="Q97" s="64"/>
      <c r="R97" s="170"/>
      <c r="S97" s="32"/>
      <c r="T97" s="191"/>
      <c r="U97" s="193"/>
      <c r="V97" s="7"/>
      <c r="W97" s="7"/>
      <c r="X97" s="7"/>
      <c r="Y97" s="7"/>
    </row>
    <row r="98" spans="1:25" ht="30" hidden="1" customHeight="1" x14ac:dyDescent="0.3">
      <c r="A98" s="213">
        <v>48</v>
      </c>
      <c r="B98" s="163"/>
      <c r="C98" s="163"/>
      <c r="D98" s="123"/>
      <c r="E98" s="23"/>
      <c r="F98" s="204"/>
      <c r="G98" s="204"/>
      <c r="H98" s="204"/>
      <c r="I98" s="204"/>
      <c r="J98" s="204"/>
      <c r="K98" s="204"/>
      <c r="L98" s="63">
        <f t="shared" si="107"/>
        <v>0</v>
      </c>
      <c r="M98" s="204"/>
      <c r="N98" s="115"/>
      <c r="O98" s="204"/>
      <c r="P98" s="204"/>
      <c r="Q98" s="63">
        <f t="shared" si="108"/>
        <v>0</v>
      </c>
      <c r="R98" s="195">
        <f>SUM(E98+E99)</f>
        <v>0</v>
      </c>
      <c r="S98" s="32"/>
      <c r="T98" s="220">
        <f t="shared" ref="T98" si="116">SUM(Q98:R99)</f>
        <v>0</v>
      </c>
      <c r="U98" s="222">
        <f>RANK(T98,$T$6:$T$99,0)</f>
        <v>24</v>
      </c>
      <c r="V98" s="7"/>
      <c r="W98" s="7"/>
      <c r="X98" s="7"/>
      <c r="Y98" s="7"/>
    </row>
    <row r="99" spans="1:25" ht="30.6" hidden="1" customHeight="1" thickBot="1" x14ac:dyDescent="0.35">
      <c r="A99" s="214"/>
      <c r="B99" s="164"/>
      <c r="C99" s="164"/>
      <c r="D99" s="124"/>
      <c r="E99" s="26"/>
      <c r="F99" s="231"/>
      <c r="G99" s="231"/>
      <c r="H99" s="231"/>
      <c r="I99" s="231"/>
      <c r="J99" s="231"/>
      <c r="K99" s="231"/>
      <c r="L99" s="64"/>
      <c r="M99" s="231"/>
      <c r="N99" s="239"/>
      <c r="O99" s="231"/>
      <c r="P99" s="231"/>
      <c r="Q99" s="64"/>
      <c r="R99" s="238"/>
      <c r="S99" s="32"/>
      <c r="T99" s="243"/>
      <c r="U99" s="242"/>
      <c r="V99" s="7"/>
      <c r="W99" s="7"/>
      <c r="X99" s="7"/>
      <c r="Y99" s="7"/>
    </row>
    <row r="100" spans="1:25" ht="24" customHeight="1" thickBo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36.75" customHeight="1" x14ac:dyDescent="0.3">
      <c r="A101" s="97" t="s">
        <v>22</v>
      </c>
      <c r="B101" s="98"/>
      <c r="C101" s="98"/>
      <c r="D101" s="98"/>
      <c r="E101" s="98"/>
      <c r="F101" s="98"/>
      <c r="G101" s="99"/>
      <c r="H101" s="7"/>
      <c r="I101" s="76" t="s">
        <v>18</v>
      </c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8"/>
      <c r="V101" s="7"/>
      <c r="W101" s="7"/>
      <c r="X101" s="7"/>
      <c r="Y101" s="7"/>
    </row>
    <row r="102" spans="1:25" ht="30" customHeight="1" x14ac:dyDescent="0.3">
      <c r="A102" s="100"/>
      <c r="B102" s="101"/>
      <c r="C102" s="101"/>
      <c r="D102" s="101"/>
      <c r="E102" s="101"/>
      <c r="F102" s="101"/>
      <c r="G102" s="102"/>
      <c r="H102" s="7"/>
      <c r="I102" s="65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7"/>
      <c r="V102" s="7"/>
      <c r="W102" s="7"/>
      <c r="X102" s="7"/>
      <c r="Y102" s="7"/>
    </row>
    <row r="103" spans="1:25" ht="30" customHeight="1" x14ac:dyDescent="0.3">
      <c r="A103" s="211" t="s">
        <v>9</v>
      </c>
      <c r="B103" s="226" t="s">
        <v>1</v>
      </c>
      <c r="C103" s="226"/>
      <c r="D103" s="225" t="s">
        <v>2</v>
      </c>
      <c r="E103" s="212" t="s">
        <v>8</v>
      </c>
      <c r="F103" s="227" t="s">
        <v>10</v>
      </c>
      <c r="G103" s="228"/>
      <c r="H103" s="7"/>
      <c r="I103" s="68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70"/>
      <c r="W103" s="7"/>
      <c r="X103" s="7"/>
      <c r="Y103" s="7"/>
    </row>
    <row r="104" spans="1:25" ht="30.9" customHeight="1" x14ac:dyDescent="0.3">
      <c r="A104" s="211"/>
      <c r="B104" s="18" t="s">
        <v>5</v>
      </c>
      <c r="C104" s="19" t="s">
        <v>6</v>
      </c>
      <c r="D104" s="225"/>
      <c r="E104" s="212"/>
      <c r="F104" s="227"/>
      <c r="G104" s="228"/>
      <c r="H104" s="7"/>
      <c r="I104" s="68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70"/>
      <c r="W104" s="7"/>
      <c r="X104" s="7"/>
      <c r="Y104" s="7"/>
    </row>
    <row r="105" spans="1:25" ht="30.9" customHeight="1" x14ac:dyDescent="0.3">
      <c r="A105" s="183">
        <f>VLOOKUP(E105,CHOOSE({1,2},$U$6:$U$83,$A$6:$A$83),2,FALSE)</f>
        <v>1</v>
      </c>
      <c r="B105" s="184" t="str">
        <f>VLOOKUP(A105,$A$6:$B$83,2,FALSE)</f>
        <v>66755
83144</v>
      </c>
      <c r="C105" s="185" t="str">
        <f>VLOOKUP(B105,CHOOSE({1,2},$B$6:$B$83,$C$6:$C$99),2,FALSE)</f>
        <v>DEL SIETE CUANTO PASA
CAÑAVERAL RAYITA</v>
      </c>
      <c r="D105" s="185" t="str">
        <f>VLOOKUP(C105,CHOOSE({1,2},$C$6:$C$99,$D$6:$D$83),2,FALSE)</f>
        <v>PATRICIO COSTA ACHAVAL
RAFAEL FRANCISCO DEL CAMPO</v>
      </c>
      <c r="E105" s="224">
        <v>1</v>
      </c>
      <c r="F105" s="179">
        <f>VLOOKUP(E105,CHOOSE({1,2},$U$6:$U$83,$T$6:$T$83),2,FALSE)</f>
        <v>113</v>
      </c>
      <c r="G105" s="180"/>
      <c r="H105" s="7"/>
      <c r="I105" s="68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70"/>
      <c r="W105" s="7"/>
      <c r="X105" s="7"/>
      <c r="Y105" s="7"/>
    </row>
    <row r="106" spans="1:25" ht="30.9" customHeight="1" x14ac:dyDescent="0.3">
      <c r="A106" s="183"/>
      <c r="B106" s="184"/>
      <c r="C106" s="185"/>
      <c r="D106" s="185"/>
      <c r="E106" s="224"/>
      <c r="F106" s="179"/>
      <c r="G106" s="180"/>
      <c r="H106" s="7"/>
      <c r="I106" s="68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70"/>
      <c r="W106" s="7"/>
      <c r="X106" s="7"/>
      <c r="Y106" s="7"/>
    </row>
    <row r="107" spans="1:25" ht="30.9" customHeight="1" x14ac:dyDescent="0.3">
      <c r="A107" s="187">
        <f>VLOOKUP(E107,CHOOSE({1,2},$U$6:$U$83,$A$6:$A$83),2,FALSE)</f>
        <v>18</v>
      </c>
      <c r="B107" s="184" t="str">
        <f>VLOOKUP(A107,$A$6:$B$83,2,FALSE)</f>
        <v xml:space="preserve">71576 
85285  </v>
      </c>
      <c r="C107" s="188" t="str">
        <f>VLOOKUP(B107,CHOOSE({1,2},$B$6:$B$83,$C$6:$C$99),2,FALSE)</f>
        <v xml:space="preserve">AFIANZADO SERENATA 
MATUTE AYACUCHO LA BAILADORA </v>
      </c>
      <c r="D107" s="188" t="str">
        <f>VLOOKUP(C107,CHOOSE({1,2},$C$6:$C$99,$D$6:$D$83),2,FALSE)</f>
        <v>JUAN SEBASTIAN FORCAT  
PATRICIO SKANSI</v>
      </c>
      <c r="E107" s="206">
        <v>2</v>
      </c>
      <c r="F107" s="181">
        <f>VLOOKUP(E107,CHOOSE({1,2},$U$6:$U$83,$T$6:$T$83),2,FALSE)</f>
        <v>96.5</v>
      </c>
      <c r="G107" s="182"/>
      <c r="H107" s="7"/>
      <c r="I107" s="68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70"/>
      <c r="W107" s="7"/>
      <c r="X107" s="7"/>
      <c r="Y107" s="7"/>
    </row>
    <row r="108" spans="1:25" ht="30.9" customHeight="1" x14ac:dyDescent="0.3">
      <c r="A108" s="187"/>
      <c r="B108" s="184"/>
      <c r="C108" s="188"/>
      <c r="D108" s="188"/>
      <c r="E108" s="206"/>
      <c r="F108" s="181"/>
      <c r="G108" s="182"/>
      <c r="H108" s="7"/>
      <c r="I108" s="68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70"/>
      <c r="W108" s="7"/>
      <c r="X108" s="7"/>
      <c r="Y108" s="7"/>
    </row>
    <row r="109" spans="1:25" ht="30.9" customHeight="1" x14ac:dyDescent="0.3">
      <c r="A109" s="183">
        <f>VLOOKUP(E109,CHOOSE({1,2},$U$6:$U$83,$A$6:$A$83),2,FALSE)</f>
        <v>10</v>
      </c>
      <c r="B109" s="184" t="str">
        <f>VLOOKUP(A109,$A$6:$B$83,2,FALSE)</f>
        <v>92896
89885</v>
      </c>
      <c r="C109" s="185" t="str">
        <f>VLOOKUP(B109,CHOOSE({1,2},$B$6:$B$83,$C$6:$C$99),2,FALSE)</f>
        <v>TROPILLERO TORMENTA
TROPILLERO AÑORADA</v>
      </c>
      <c r="D109" s="185" t="str">
        <f>VLOOKUP(C109,CHOOSE({1,2},$C$6:$C$99,$D$6:$D$83),2,FALSE)</f>
        <v>JUAN PEDRO DIEZ
FLORENCIO DIEZ</v>
      </c>
      <c r="E109" s="186">
        <v>3</v>
      </c>
      <c r="F109" s="179">
        <f>VLOOKUP(E109,CHOOSE({1,2},$U$6:$U$83,$T$6:$T$83),2,FALSE)</f>
        <v>81.5</v>
      </c>
      <c r="G109" s="180"/>
      <c r="H109" s="7"/>
      <c r="I109" s="68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70"/>
      <c r="W109" s="7"/>
      <c r="X109" s="7"/>
      <c r="Y109" s="7"/>
    </row>
    <row r="110" spans="1:25" ht="30.9" customHeight="1" x14ac:dyDescent="0.3">
      <c r="A110" s="183"/>
      <c r="B110" s="184"/>
      <c r="C110" s="185"/>
      <c r="D110" s="185"/>
      <c r="E110" s="186"/>
      <c r="F110" s="179"/>
      <c r="G110" s="180"/>
      <c r="H110" s="7"/>
      <c r="I110" s="68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70"/>
      <c r="W110" s="7"/>
      <c r="X110" s="7"/>
      <c r="Y110" s="7"/>
    </row>
    <row r="111" spans="1:25" ht="30.9" customHeight="1" x14ac:dyDescent="0.3">
      <c r="A111" s="187">
        <f>VLOOKUP(E111,CHOOSE({1,2},$U$6:$U$83,$A$6:$A$83),2,FALSE)</f>
        <v>24</v>
      </c>
      <c r="B111" s="184" t="str">
        <f>VLOOKUP(A111,$A$6:$B$83,2,FALSE)</f>
        <v>78878
91579</v>
      </c>
      <c r="C111" s="188" t="str">
        <f>VLOOKUP(B111,CHOOSE({1,2},$B$6:$B$83,$C$6:$C$99),2,FALSE)</f>
        <v>TERRUÑO CARBONERO
GUACHIGO PRISIONERA</v>
      </c>
      <c r="D111" s="188" t="str">
        <f>VLOOKUP(C111,CHOOSE({1,2},$C$6:$C$99,$D$6:$D$83),2,FALSE)</f>
        <v>BELISARIO BALBIANI 
JUAN PABLO ROSSI</v>
      </c>
      <c r="E111" s="217">
        <v>4</v>
      </c>
      <c r="F111" s="181">
        <f>VLOOKUP(E111,CHOOSE({1,2},$U$6:$U$83,$T$6:$T$83),2,FALSE)</f>
        <v>77.5</v>
      </c>
      <c r="G111" s="182"/>
      <c r="H111" s="7"/>
      <c r="I111" s="68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70"/>
      <c r="W111" s="7"/>
      <c r="X111" s="7"/>
      <c r="Y111" s="7"/>
    </row>
    <row r="112" spans="1:25" ht="30.75" customHeight="1" x14ac:dyDescent="0.3">
      <c r="A112" s="187"/>
      <c r="B112" s="184"/>
      <c r="C112" s="188"/>
      <c r="D112" s="188"/>
      <c r="E112" s="217"/>
      <c r="F112" s="181"/>
      <c r="G112" s="182"/>
      <c r="H112" s="7"/>
      <c r="I112" s="68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70"/>
      <c r="W112" s="7"/>
      <c r="X112" s="7"/>
      <c r="Y112" s="7"/>
    </row>
    <row r="113" spans="1:27" ht="30.9" customHeight="1" x14ac:dyDescent="0.3">
      <c r="A113" s="183">
        <f>VLOOKUP(E113,CHOOSE({1,2},$U$6:$U$83,$A$6:$A$83),2,FALSE)</f>
        <v>7</v>
      </c>
      <c r="B113" s="184" t="str">
        <f>VLOOKUP(A113,$A$6:$B$83,2,FALSE)</f>
        <v>86423
101531</v>
      </c>
      <c r="C113" s="185" t="str">
        <f>VLOOKUP(B113,CHOOSE({1,2},$B$6:$B$83,$C$6:$C$99),2,FALSE)</f>
        <v>CHE FIERRO LA LLORONA
CHE FIERRO LA TANGA</v>
      </c>
      <c r="D113" s="185" t="str">
        <f>VLOOKUP(C113,CHOOSE({1,2},$C$6:$C$99,$D$6:$D$83),2,FALSE)</f>
        <v>LUIS EZEQUIEL VALENZUELA
ALFREDO JESUS MEABE</v>
      </c>
      <c r="E113" s="216">
        <v>5</v>
      </c>
      <c r="F113" s="179">
        <f>VLOOKUP(E113,CHOOSE({1,2},$U$6:$U$83,$T$6:$T$83),2,FALSE)</f>
        <v>76</v>
      </c>
      <c r="G113" s="180"/>
      <c r="H113" s="7"/>
      <c r="I113" s="68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70"/>
      <c r="W113" s="7"/>
      <c r="X113" s="7"/>
      <c r="Y113" s="7"/>
    </row>
    <row r="114" spans="1:27" ht="31.5" customHeight="1" x14ac:dyDescent="0.3">
      <c r="A114" s="183"/>
      <c r="B114" s="184"/>
      <c r="C114" s="185"/>
      <c r="D114" s="185"/>
      <c r="E114" s="216"/>
      <c r="F114" s="179"/>
      <c r="G114" s="180"/>
      <c r="H114" s="7"/>
      <c r="I114" s="68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70"/>
      <c r="W114" s="7"/>
      <c r="X114" s="7"/>
      <c r="Y114" s="7"/>
    </row>
    <row r="115" spans="1:27" ht="30.9" customHeight="1" x14ac:dyDescent="0.3">
      <c r="A115" s="244">
        <f>VLOOKUP(E115,CHOOSE({1,2},$U$6:$U$83,$A$6:$A$83),2,FALSE)</f>
        <v>12</v>
      </c>
      <c r="B115" s="184" t="str">
        <f>VLOOKUP(A115,$A$6:$B$83,2,FALSE)</f>
        <v>87379
64132</v>
      </c>
      <c r="C115" s="245" t="str">
        <f>VLOOKUP(B115,CHOOSE({1,2},$B$6:$B$83,$C$6:$C$99),2,FALSE)</f>
        <v>TRASFOGUERO COPLERA
GUACHIGO PATRIOTA</v>
      </c>
      <c r="D115" s="245" t="str">
        <f>VLOOKUP(C115,CHOOSE({1,2},$C$6:$C$99,$D$6:$D$83),2,FALSE)</f>
        <v>JUAN IGNACIO BONTORNO
LUIS PABLO MANITA</v>
      </c>
      <c r="E115" s="246">
        <v>6</v>
      </c>
      <c r="F115" s="229">
        <f>VLOOKUP(E115,CHOOSE({1,2},$U$6:$U$83,$T$6:$T$83),2,FALSE)</f>
        <v>75</v>
      </c>
      <c r="G115" s="230"/>
      <c r="H115" s="7"/>
      <c r="I115" s="68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70"/>
      <c r="W115" s="7"/>
      <c r="X115" s="7"/>
      <c r="Y115" s="7"/>
    </row>
    <row r="116" spans="1:27" ht="31.5" customHeight="1" x14ac:dyDescent="0.3">
      <c r="A116" s="244"/>
      <c r="B116" s="184"/>
      <c r="C116" s="245"/>
      <c r="D116" s="245"/>
      <c r="E116" s="246"/>
      <c r="F116" s="229"/>
      <c r="G116" s="230"/>
      <c r="H116" s="7"/>
      <c r="I116" s="68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70"/>
      <c r="W116" s="7"/>
      <c r="X116" s="7"/>
      <c r="Y116" s="7"/>
    </row>
    <row r="117" spans="1:27" ht="30.9" customHeight="1" x14ac:dyDescent="0.3">
      <c r="A117" s="183" t="e">
        <f>VLOOKUP(E117,CHOOSE({1,2},$U$6:$U$83,$A$6:$A$83),2,FALSE)</f>
        <v>#N/A</v>
      </c>
      <c r="B117" s="184" t="e">
        <f>VLOOKUP(A117,$A$6:$B$83,2,FALSE)</f>
        <v>#N/A</v>
      </c>
      <c r="C117" s="185" t="e">
        <f>VLOOKUP(B117,CHOOSE({1,2},$B$6:$B$83,$C$6:$C$99),2,FALSE)</f>
        <v>#N/A</v>
      </c>
      <c r="D117" s="185" t="e">
        <f>VLOOKUP(C117,CHOOSE({1,2},$C$6:$C$99,$D$6:$D$83),2,FALSE)</f>
        <v>#N/A</v>
      </c>
      <c r="E117" s="240">
        <v>7</v>
      </c>
      <c r="F117" s="179" t="e">
        <f>VLOOKUP(E117,CHOOSE({1,2},$U$6:$U$83,$T$6:$T$83),2,FALSE)</f>
        <v>#N/A</v>
      </c>
      <c r="G117" s="180"/>
      <c r="H117" s="7"/>
      <c r="I117" s="68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70"/>
      <c r="W117" s="7"/>
      <c r="X117" s="7"/>
      <c r="Y117" s="7"/>
    </row>
    <row r="118" spans="1:27" ht="31.5" customHeight="1" thickBot="1" x14ac:dyDescent="0.35">
      <c r="A118" s="183"/>
      <c r="B118" s="184"/>
      <c r="C118" s="185"/>
      <c r="D118" s="185"/>
      <c r="E118" s="241"/>
      <c r="F118" s="179"/>
      <c r="G118" s="180"/>
      <c r="H118" s="7"/>
      <c r="I118" s="71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3"/>
      <c r="W118" s="7"/>
      <c r="X118" s="7"/>
      <c r="Y118" s="7"/>
    </row>
    <row r="119" spans="1:27" s="7" customFormat="1" ht="31.5" customHeight="1" thickBot="1" x14ac:dyDescent="0.35">
      <c r="A119" s="35"/>
      <c r="B119" s="36"/>
      <c r="C119" s="37"/>
      <c r="D119" s="37"/>
      <c r="E119" s="38"/>
      <c r="F119" s="38"/>
      <c r="G119" s="38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7" ht="31.5" customHeight="1" x14ac:dyDescent="0.3">
      <c r="A120" s="52" t="s">
        <v>21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31.5" customHeight="1" x14ac:dyDescent="0.3">
      <c r="A121" s="55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31.5" customHeight="1" x14ac:dyDescent="0.3">
      <c r="A122" s="16" t="s">
        <v>15</v>
      </c>
      <c r="B122" s="24" t="s">
        <v>5</v>
      </c>
      <c r="C122" s="24" t="s">
        <v>17</v>
      </c>
      <c r="D122" s="58" t="s">
        <v>16</v>
      </c>
      <c r="E122" s="58"/>
      <c r="F122" s="58"/>
      <c r="G122" s="24">
        <v>1</v>
      </c>
      <c r="H122" s="24">
        <v>2</v>
      </c>
      <c r="I122" s="24">
        <v>3</v>
      </c>
      <c r="J122" s="24">
        <v>4</v>
      </c>
      <c r="K122" s="58" t="s">
        <v>13</v>
      </c>
      <c r="L122" s="58"/>
      <c r="M122" s="74" t="s">
        <v>14</v>
      </c>
      <c r="N122" s="75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31.5" customHeight="1" x14ac:dyDescent="0.3">
      <c r="A123" s="103"/>
      <c r="B123" s="175" t="e">
        <f>VLOOKUP(A123,A6:D83,2,FALSE)</f>
        <v>#N/A</v>
      </c>
      <c r="C123" s="177" t="e">
        <f>VLOOKUP(B123,B6:C83,2,FALSE)</f>
        <v>#N/A</v>
      </c>
      <c r="D123" s="177" t="e">
        <f>VLOOKUP(C123,C6:D83,2,FALSE)</f>
        <v>#N/A</v>
      </c>
      <c r="E123" s="177"/>
      <c r="F123" s="177"/>
      <c r="G123" s="189"/>
      <c r="H123" s="189"/>
      <c r="I123" s="189"/>
      <c r="J123" s="79"/>
      <c r="K123" s="48">
        <f>SUM(G123:J124)</f>
        <v>0</v>
      </c>
      <c r="L123" s="48"/>
      <c r="M123" s="49"/>
      <c r="N123" s="50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31.5" customHeight="1" x14ac:dyDescent="0.3">
      <c r="A124" s="103"/>
      <c r="B124" s="175"/>
      <c r="C124" s="177"/>
      <c r="D124" s="177"/>
      <c r="E124" s="177"/>
      <c r="F124" s="177"/>
      <c r="G124" s="189"/>
      <c r="H124" s="189"/>
      <c r="I124" s="189"/>
      <c r="J124" s="79"/>
      <c r="K124" s="48"/>
      <c r="L124" s="48"/>
      <c r="M124" s="49"/>
      <c r="N124" s="50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31.5" customHeight="1" x14ac:dyDescent="0.3">
      <c r="A125" s="194"/>
      <c r="B125" s="174" t="e">
        <f>VLOOKUP(A125,A8:D100,2,FALSE)</f>
        <v>#N/A</v>
      </c>
      <c r="C125" s="176" t="e">
        <f>VLOOKUP(B125,B8:C100,2,FALSE)</f>
        <v>#N/A</v>
      </c>
      <c r="D125" s="176" t="e">
        <f>VLOOKUP(C125,C8:D100,2,FALSE)</f>
        <v>#N/A</v>
      </c>
      <c r="E125" s="176"/>
      <c r="F125" s="176"/>
      <c r="G125" s="173"/>
      <c r="H125" s="173"/>
      <c r="I125" s="173"/>
      <c r="J125" s="93"/>
      <c r="K125" s="51">
        <f>SUM(G125:J126)</f>
        <v>0</v>
      </c>
      <c r="L125" s="51"/>
      <c r="M125" s="46"/>
      <c r="N125" s="4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31.5" customHeight="1" x14ac:dyDescent="0.3">
      <c r="A126" s="194"/>
      <c r="B126" s="174"/>
      <c r="C126" s="176"/>
      <c r="D126" s="176"/>
      <c r="E126" s="176"/>
      <c r="F126" s="176"/>
      <c r="G126" s="173"/>
      <c r="H126" s="173"/>
      <c r="I126" s="173"/>
      <c r="J126" s="93"/>
      <c r="K126" s="51"/>
      <c r="L126" s="51"/>
      <c r="M126" s="46"/>
      <c r="N126" s="4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31.5" customHeight="1" x14ac:dyDescent="0.3">
      <c r="A127" s="103"/>
      <c r="B127" s="175" t="e">
        <f>VLOOKUP(A127,A10:D100,2,FALSE)</f>
        <v>#N/A</v>
      </c>
      <c r="C127" s="177" t="e">
        <f>VLOOKUP(B127,B10:C100,2,FALSE)</f>
        <v>#N/A</v>
      </c>
      <c r="D127" s="177" t="e">
        <f>VLOOKUP(C127,C10:D100,2,FALSE)</f>
        <v>#N/A</v>
      </c>
      <c r="E127" s="177"/>
      <c r="F127" s="177"/>
      <c r="G127" s="178"/>
      <c r="H127" s="178"/>
      <c r="I127" s="178"/>
      <c r="J127" s="79"/>
      <c r="K127" s="48">
        <f t="shared" ref="K127" si="117">SUM(G127:J128)</f>
        <v>0</v>
      </c>
      <c r="L127" s="48"/>
      <c r="M127" s="49"/>
      <c r="N127" s="50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31.5" customHeight="1" x14ac:dyDescent="0.3">
      <c r="A128" s="103"/>
      <c r="B128" s="175"/>
      <c r="C128" s="177"/>
      <c r="D128" s="177"/>
      <c r="E128" s="177"/>
      <c r="F128" s="177"/>
      <c r="G128" s="178"/>
      <c r="H128" s="178"/>
      <c r="I128" s="178"/>
      <c r="J128" s="79"/>
      <c r="K128" s="48"/>
      <c r="L128" s="48"/>
      <c r="M128" s="49"/>
      <c r="N128" s="50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31.5" customHeight="1" x14ac:dyDescent="0.3">
      <c r="A129" s="194"/>
      <c r="B129" s="174" t="e">
        <f>VLOOKUP(A129,A12:D100,2,FALSE)</f>
        <v>#N/A</v>
      </c>
      <c r="C129" s="176" t="e">
        <f>VLOOKUP(B129,B12:C100,2,FALSE)</f>
        <v>#N/A</v>
      </c>
      <c r="D129" s="176" t="e">
        <f>VLOOKUP(C129,C12:D100,2,FALSE)</f>
        <v>#N/A</v>
      </c>
      <c r="E129" s="176"/>
      <c r="F129" s="176"/>
      <c r="G129" s="173"/>
      <c r="H129" s="173"/>
      <c r="I129" s="173"/>
      <c r="J129" s="93"/>
      <c r="K129" s="51">
        <f t="shared" ref="K129" si="118">SUM(G129:J130)</f>
        <v>0</v>
      </c>
      <c r="L129" s="51"/>
      <c r="M129" s="46"/>
      <c r="N129" s="4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31.5" customHeight="1" x14ac:dyDescent="0.3">
      <c r="A130" s="194"/>
      <c r="B130" s="174"/>
      <c r="C130" s="176"/>
      <c r="D130" s="176"/>
      <c r="E130" s="176"/>
      <c r="F130" s="176"/>
      <c r="G130" s="173"/>
      <c r="H130" s="173"/>
      <c r="I130" s="173"/>
      <c r="J130" s="93"/>
      <c r="K130" s="51"/>
      <c r="L130" s="51"/>
      <c r="M130" s="46"/>
      <c r="N130" s="4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31.5" customHeight="1" x14ac:dyDescent="0.3">
      <c r="A131" s="103"/>
      <c r="B131" s="175" t="e">
        <f>VLOOKUP(A131,A14:D100,2,FALSE)</f>
        <v>#N/A</v>
      </c>
      <c r="C131" s="177" t="e">
        <f>VLOOKUP(B131,B14:C100,2,FALSE)</f>
        <v>#N/A</v>
      </c>
      <c r="D131" s="177" t="e">
        <f>VLOOKUP(C131,C14:D100,2,FALSE)</f>
        <v>#N/A</v>
      </c>
      <c r="E131" s="177"/>
      <c r="F131" s="177"/>
      <c r="G131" s="178"/>
      <c r="H131" s="178"/>
      <c r="I131" s="178"/>
      <c r="J131" s="79"/>
      <c r="K131" s="48">
        <f t="shared" ref="K131" si="119">SUM(G131:J132)</f>
        <v>0</v>
      </c>
      <c r="L131" s="48"/>
      <c r="M131" s="49"/>
      <c r="N131" s="50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31.5" customHeight="1" x14ac:dyDescent="0.3">
      <c r="A132" s="103"/>
      <c r="B132" s="175"/>
      <c r="C132" s="177"/>
      <c r="D132" s="177"/>
      <c r="E132" s="177"/>
      <c r="F132" s="177"/>
      <c r="G132" s="178"/>
      <c r="H132" s="178"/>
      <c r="I132" s="178"/>
      <c r="J132" s="79"/>
      <c r="K132" s="48"/>
      <c r="L132" s="48"/>
      <c r="M132" s="49"/>
      <c r="N132" s="50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31.5" customHeight="1" x14ac:dyDescent="0.3">
      <c r="A133" s="194"/>
      <c r="B133" s="174" t="e">
        <f>VLOOKUP(A133,A16:D100,2,FALSE)</f>
        <v>#N/A</v>
      </c>
      <c r="C133" s="176" t="e">
        <f>VLOOKUP(B133,B16:C100,2,FALSE)</f>
        <v>#N/A</v>
      </c>
      <c r="D133" s="176" t="e">
        <f>VLOOKUP(C133,C16:D100,2,FALSE)</f>
        <v>#N/A</v>
      </c>
      <c r="E133" s="176"/>
      <c r="F133" s="176"/>
      <c r="G133" s="173"/>
      <c r="H133" s="173"/>
      <c r="I133" s="173"/>
      <c r="J133" s="93"/>
      <c r="K133" s="51">
        <f t="shared" ref="K133" si="120">SUM(G133:J134)</f>
        <v>0</v>
      </c>
      <c r="L133" s="51"/>
      <c r="M133" s="46"/>
      <c r="N133" s="4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31.5" customHeight="1" x14ac:dyDescent="0.3">
      <c r="A134" s="194"/>
      <c r="B134" s="174"/>
      <c r="C134" s="176"/>
      <c r="D134" s="176"/>
      <c r="E134" s="176"/>
      <c r="F134" s="176"/>
      <c r="G134" s="173"/>
      <c r="H134" s="173"/>
      <c r="I134" s="173"/>
      <c r="J134" s="93"/>
      <c r="K134" s="51"/>
      <c r="L134" s="51"/>
      <c r="M134" s="46"/>
      <c r="N134" s="4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31.5" customHeight="1" x14ac:dyDescent="0.3">
      <c r="A135" s="103"/>
      <c r="B135" s="175" t="e">
        <f>VLOOKUP(A135,A18:D100,2,FALSE)</f>
        <v>#N/A</v>
      </c>
      <c r="C135" s="177" t="e">
        <f>VLOOKUP(B135,B18:C100,2,FALSE)</f>
        <v>#N/A</v>
      </c>
      <c r="D135" s="177" t="e">
        <f>VLOOKUP(C135,C18:D100,2,FALSE)</f>
        <v>#N/A</v>
      </c>
      <c r="E135" s="177"/>
      <c r="F135" s="177"/>
      <c r="G135" s="178"/>
      <c r="H135" s="178"/>
      <c r="I135" s="178"/>
      <c r="J135" s="79"/>
      <c r="K135" s="48">
        <f t="shared" ref="K135" si="121">SUM(G135:J136)</f>
        <v>0</v>
      </c>
      <c r="L135" s="48"/>
      <c r="M135" s="49"/>
      <c r="N135" s="50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31.5" customHeight="1" x14ac:dyDescent="0.3">
      <c r="A136" s="103"/>
      <c r="B136" s="175"/>
      <c r="C136" s="177"/>
      <c r="D136" s="177"/>
      <c r="E136" s="177"/>
      <c r="F136" s="177"/>
      <c r="G136" s="178"/>
      <c r="H136" s="178"/>
      <c r="I136" s="178"/>
      <c r="J136" s="79"/>
      <c r="K136" s="48"/>
      <c r="L136" s="48"/>
      <c r="M136" s="49"/>
      <c r="N136" s="50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31.5" customHeight="1" x14ac:dyDescent="0.3">
      <c r="A137" s="194"/>
      <c r="B137" s="174" t="e">
        <f>VLOOKUP(A137,A20:D100,2,FALSE)</f>
        <v>#N/A</v>
      </c>
      <c r="C137" s="176" t="e">
        <f>VLOOKUP(B137,B20:C100,2,FALSE)</f>
        <v>#N/A</v>
      </c>
      <c r="D137" s="176" t="e">
        <f>VLOOKUP(C137,C20:D100,2,FALSE)</f>
        <v>#N/A</v>
      </c>
      <c r="E137" s="176"/>
      <c r="F137" s="176"/>
      <c r="G137" s="173"/>
      <c r="H137" s="173"/>
      <c r="I137" s="173"/>
      <c r="J137" s="93"/>
      <c r="K137" s="51">
        <f t="shared" ref="K137" si="122">SUM(G137:J138)</f>
        <v>0</v>
      </c>
      <c r="L137" s="51"/>
      <c r="M137" s="46"/>
      <c r="N137" s="4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31.5" customHeight="1" x14ac:dyDescent="0.3">
      <c r="A138" s="194"/>
      <c r="B138" s="174"/>
      <c r="C138" s="176"/>
      <c r="D138" s="176"/>
      <c r="E138" s="176"/>
      <c r="F138" s="176"/>
      <c r="G138" s="173"/>
      <c r="H138" s="173"/>
      <c r="I138" s="173"/>
      <c r="J138" s="93"/>
      <c r="K138" s="51"/>
      <c r="L138" s="51"/>
      <c r="M138" s="46"/>
      <c r="N138" s="4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31.5" customHeight="1" x14ac:dyDescent="0.3">
      <c r="A139" s="103"/>
      <c r="B139" s="175" t="e">
        <f>VLOOKUP(A139,A22:D102,2,FALSE)</f>
        <v>#N/A</v>
      </c>
      <c r="C139" s="177" t="e">
        <f>VLOOKUP(B139,B22:C102,2,FALSE)</f>
        <v>#N/A</v>
      </c>
      <c r="D139" s="177" t="e">
        <f>VLOOKUP(C139,C22:D102,2,FALSE)</f>
        <v>#N/A</v>
      </c>
      <c r="E139" s="177"/>
      <c r="F139" s="177"/>
      <c r="G139" s="178"/>
      <c r="H139" s="178"/>
      <c r="I139" s="178"/>
      <c r="J139" s="79"/>
      <c r="K139" s="48">
        <f t="shared" ref="K139" si="123">SUM(G139:J140)</f>
        <v>0</v>
      </c>
      <c r="L139" s="48"/>
      <c r="M139" s="49"/>
      <c r="N139" s="50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31.5" customHeight="1" x14ac:dyDescent="0.3">
      <c r="A140" s="103"/>
      <c r="B140" s="175"/>
      <c r="C140" s="177"/>
      <c r="D140" s="177"/>
      <c r="E140" s="177"/>
      <c r="F140" s="177"/>
      <c r="G140" s="178"/>
      <c r="H140" s="178"/>
      <c r="I140" s="178"/>
      <c r="J140" s="79"/>
      <c r="K140" s="48"/>
      <c r="L140" s="48"/>
      <c r="M140" s="49"/>
      <c r="N140" s="50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31.5" customHeight="1" x14ac:dyDescent="0.3">
      <c r="A141" s="194"/>
      <c r="B141" s="174" t="e">
        <f>VLOOKUP(A141,A24:D104,2,FALSE)</f>
        <v>#N/A</v>
      </c>
      <c r="C141" s="176" t="e">
        <f>VLOOKUP(B141,B24:C104,2,FALSE)</f>
        <v>#N/A</v>
      </c>
      <c r="D141" s="176" t="e">
        <f>VLOOKUP(C141,C24:D104,2,FALSE)</f>
        <v>#N/A</v>
      </c>
      <c r="E141" s="176"/>
      <c r="F141" s="176"/>
      <c r="G141" s="173"/>
      <c r="H141" s="173"/>
      <c r="I141" s="173"/>
      <c r="J141" s="93"/>
      <c r="K141" s="51">
        <f t="shared" ref="K141" si="124">SUM(G141:J142)</f>
        <v>0</v>
      </c>
      <c r="L141" s="51"/>
      <c r="M141" s="46"/>
      <c r="N141" s="4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31.5" customHeight="1" x14ac:dyDescent="0.3">
      <c r="A142" s="194"/>
      <c r="B142" s="174"/>
      <c r="C142" s="176"/>
      <c r="D142" s="176"/>
      <c r="E142" s="176"/>
      <c r="F142" s="176"/>
      <c r="G142" s="173"/>
      <c r="H142" s="173"/>
      <c r="I142" s="173"/>
      <c r="J142" s="93"/>
      <c r="K142" s="51"/>
      <c r="L142" s="51"/>
      <c r="M142" s="46"/>
      <c r="N142" s="4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31.5" customHeight="1" x14ac:dyDescent="0.3">
      <c r="A143" s="103"/>
      <c r="B143" s="175" t="e">
        <f>VLOOKUP(A143,A28:D106,2,FALSE)</f>
        <v>#N/A</v>
      </c>
      <c r="C143" s="177" t="e">
        <f>VLOOKUP(B143,B28:C106,2,FALSE)</f>
        <v>#N/A</v>
      </c>
      <c r="D143" s="177" t="e">
        <f>VLOOKUP(C143,C28:D106,2,FALSE)</f>
        <v>#N/A</v>
      </c>
      <c r="E143" s="177"/>
      <c r="F143" s="177"/>
      <c r="G143" s="178"/>
      <c r="H143" s="178"/>
      <c r="I143" s="178"/>
      <c r="J143" s="79"/>
      <c r="K143" s="48">
        <f t="shared" ref="K143" si="125">SUM(G143:J144)</f>
        <v>0</v>
      </c>
      <c r="L143" s="48"/>
      <c r="M143" s="49"/>
      <c r="N143" s="50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31.5" customHeight="1" x14ac:dyDescent="0.3">
      <c r="A144" s="103"/>
      <c r="B144" s="175"/>
      <c r="C144" s="177"/>
      <c r="D144" s="177"/>
      <c r="E144" s="177"/>
      <c r="F144" s="177"/>
      <c r="G144" s="178"/>
      <c r="H144" s="178"/>
      <c r="I144" s="178"/>
      <c r="J144" s="79"/>
      <c r="K144" s="48"/>
      <c r="L144" s="48"/>
      <c r="M144" s="49"/>
      <c r="N144" s="50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31.5" customHeight="1" x14ac:dyDescent="0.3">
      <c r="A145" s="194"/>
      <c r="B145" s="174" t="e">
        <f>VLOOKUP(A145,A28:D108,2,FALSE)</f>
        <v>#N/A</v>
      </c>
      <c r="C145" s="176" t="e">
        <f>VLOOKUP(B145,B28:C108,2,FALSE)</f>
        <v>#N/A</v>
      </c>
      <c r="D145" s="176" t="e">
        <f>VLOOKUP(C145,C28:D108,2,FALSE)</f>
        <v>#N/A</v>
      </c>
      <c r="E145" s="176"/>
      <c r="F145" s="176"/>
      <c r="G145" s="173"/>
      <c r="H145" s="173"/>
      <c r="I145" s="173"/>
      <c r="J145" s="93"/>
      <c r="K145" s="51">
        <f t="shared" ref="K145" si="126">SUM(G145:J146)</f>
        <v>0</v>
      </c>
      <c r="L145" s="51"/>
      <c r="M145" s="46"/>
      <c r="N145" s="4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31.5" customHeight="1" thickBot="1" x14ac:dyDescent="0.35">
      <c r="A146" s="207"/>
      <c r="B146" s="219"/>
      <c r="C146" s="218"/>
      <c r="D146" s="218"/>
      <c r="E146" s="218"/>
      <c r="F146" s="218"/>
      <c r="G146" s="208"/>
      <c r="H146" s="208"/>
      <c r="I146" s="208"/>
      <c r="J146" s="94"/>
      <c r="K146" s="90"/>
      <c r="L146" s="90"/>
      <c r="M146" s="91"/>
      <c r="N146" s="92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31.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31.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31.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31.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31.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31.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31.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31.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31.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7" ht="31.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7" ht="31.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7" ht="21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7" ht="21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7" ht="21" customHeight="1" x14ac:dyDescent="0.3"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4:25" ht="21" customHeight="1" x14ac:dyDescent="0.3"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4:25" ht="21" customHeight="1" x14ac:dyDescent="0.3"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4:25" ht="31.5" customHeight="1" x14ac:dyDescent="0.3"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4:25" ht="30.9" customHeight="1" x14ac:dyDescent="0.3"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4:25" ht="30.9" customHeight="1" x14ac:dyDescent="0.3"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4:25" ht="30.9" customHeight="1" x14ac:dyDescent="0.3"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4:25" ht="30.9" customHeight="1" x14ac:dyDescent="0.3"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4:25" ht="30.9" customHeight="1" x14ac:dyDescent="0.3"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4:25" ht="30.9" customHeight="1" x14ac:dyDescent="0.3"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4:25" ht="30.9" customHeight="1" x14ac:dyDescent="0.3"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4:25" ht="30.9" customHeight="1" x14ac:dyDescent="0.3"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4:25" ht="30.9" customHeight="1" x14ac:dyDescent="0.3"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4:25" ht="30.9" customHeight="1" x14ac:dyDescent="0.3"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4:25" ht="30.9" customHeight="1" x14ac:dyDescent="0.3"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4:25" ht="30.9" customHeight="1" x14ac:dyDescent="0.3"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4:25" ht="30.9" customHeight="1" x14ac:dyDescent="0.3"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4:26" ht="30.9" customHeight="1" x14ac:dyDescent="0.3"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4:26" ht="30.9" customHeight="1" x14ac:dyDescent="0.3"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4:26" ht="30.9" customHeight="1" x14ac:dyDescent="0.3"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4:26" ht="30.9" customHeight="1" x14ac:dyDescent="0.3"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4:26" ht="30.9" customHeight="1" x14ac:dyDescent="0.3"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4:26" ht="30.9" customHeight="1" x14ac:dyDescent="0.3"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4:26" ht="30.9" customHeight="1" x14ac:dyDescent="0.3"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4:26" ht="30.9" customHeight="1" x14ac:dyDescent="0.3"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4:26" ht="30.9" customHeight="1" x14ac:dyDescent="0.3"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4:26" ht="30.9" customHeight="1" x14ac:dyDescent="0.3"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4:26" ht="30.9" customHeight="1" x14ac:dyDescent="0.3"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4:26" ht="21" customHeight="1" x14ac:dyDescent="0.3"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4:26" ht="21" customHeight="1" x14ac:dyDescent="0.3"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4:26" ht="21" customHeight="1" x14ac:dyDescent="0.3"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4:26" ht="21" customHeight="1" x14ac:dyDescent="0.3"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4:26" ht="21" customHeight="1" x14ac:dyDescent="0.3"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4:26" ht="21" customHeight="1" x14ac:dyDescent="0.3"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4:26" ht="21" customHeight="1" x14ac:dyDescent="0.3"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4:26" ht="21" customHeight="1" x14ac:dyDescent="0.3"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4:26" ht="21" customHeight="1" x14ac:dyDescent="0.3"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4:26" ht="21" customHeight="1" x14ac:dyDescent="0.3"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4:26" ht="21" customHeight="1" x14ac:dyDescent="0.3"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4:26" ht="21" customHeight="1" x14ac:dyDescent="0.3"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4:26" ht="21" customHeight="1" x14ac:dyDescent="0.3"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4:26" ht="21" customHeight="1" x14ac:dyDescent="0.3">
      <c r="W201" s="7"/>
      <c r="X201" s="7"/>
      <c r="Y201" s="7"/>
    </row>
    <row r="202" spans="14:26" ht="21" customHeight="1" x14ac:dyDescent="0.3">
      <c r="W202" s="7"/>
      <c r="X202" s="7"/>
      <c r="Y202" s="7"/>
    </row>
    <row r="203" spans="14:26" ht="21" customHeight="1" x14ac:dyDescent="0.3">
      <c r="W203" s="7"/>
      <c r="X203" s="7"/>
      <c r="Y203" s="7"/>
    </row>
    <row r="204" spans="14:26" ht="21" customHeight="1" x14ac:dyDescent="0.3">
      <c r="W204" s="7"/>
      <c r="X204" s="7"/>
      <c r="Y204" s="7"/>
    </row>
    <row r="205" spans="14:26" ht="21" customHeight="1" x14ac:dyDescent="0.3">
      <c r="W205" s="7"/>
      <c r="X205" s="7"/>
      <c r="Y205" s="7"/>
    </row>
    <row r="206" spans="14:26" ht="21" customHeight="1" x14ac:dyDescent="0.3">
      <c r="W206" s="7"/>
      <c r="X206" s="7"/>
      <c r="Y206" s="7"/>
    </row>
    <row r="207" spans="14:26" ht="21" customHeight="1" x14ac:dyDescent="0.3">
      <c r="W207" s="7"/>
      <c r="X207" s="7"/>
      <c r="Y207" s="7"/>
    </row>
    <row r="208" spans="14:26" ht="21" customHeight="1" x14ac:dyDescent="0.3">
      <c r="W208" s="7"/>
      <c r="X208" s="7"/>
      <c r="Y208" s="7"/>
    </row>
    <row r="209" spans="23:25" ht="21" customHeight="1" x14ac:dyDescent="0.3">
      <c r="W209" s="7"/>
      <c r="X209" s="7"/>
      <c r="Y209" s="7"/>
    </row>
    <row r="210" spans="23:25" ht="21" customHeight="1" x14ac:dyDescent="0.3">
      <c r="W210" s="7"/>
      <c r="X210" s="7"/>
      <c r="Y210" s="7"/>
    </row>
    <row r="211" spans="23:25" ht="21" customHeight="1" x14ac:dyDescent="0.3">
      <c r="W211" s="7"/>
      <c r="X211" s="7"/>
      <c r="Y211" s="7"/>
    </row>
    <row r="212" spans="23:25" ht="21" customHeight="1" x14ac:dyDescent="0.3">
      <c r="W212" s="7"/>
      <c r="X212" s="7"/>
      <c r="Y212" s="7"/>
    </row>
    <row r="213" spans="23:25" ht="21" customHeight="1" x14ac:dyDescent="0.3">
      <c r="W213" s="7"/>
      <c r="X213" s="7"/>
      <c r="Y213" s="7"/>
    </row>
    <row r="214" spans="23:25" ht="21" customHeight="1" x14ac:dyDescent="0.3">
      <c r="W214" s="7"/>
      <c r="X214" s="7"/>
      <c r="Y214" s="7"/>
    </row>
    <row r="215" spans="23:25" ht="21" customHeight="1" x14ac:dyDescent="0.3">
      <c r="W215" s="7"/>
      <c r="X215" s="7"/>
      <c r="Y215" s="7"/>
    </row>
    <row r="216" spans="23:25" ht="21" customHeight="1" x14ac:dyDescent="0.3">
      <c r="W216" s="7"/>
      <c r="X216" s="7"/>
      <c r="Y216" s="7"/>
    </row>
    <row r="217" spans="23:25" ht="21" customHeight="1" x14ac:dyDescent="0.3">
      <c r="W217" s="7"/>
      <c r="X217" s="7"/>
      <c r="Y217" s="7"/>
    </row>
    <row r="218" spans="23:25" ht="21" customHeight="1" x14ac:dyDescent="0.3">
      <c r="W218" s="7"/>
      <c r="X218" s="7"/>
      <c r="Y218" s="7"/>
    </row>
    <row r="219" spans="23:25" ht="21" customHeight="1" x14ac:dyDescent="0.3">
      <c r="W219" s="7"/>
      <c r="X219" s="7"/>
      <c r="Y219" s="7"/>
    </row>
    <row r="220" spans="23:25" ht="21" customHeight="1" x14ac:dyDescent="0.3">
      <c r="W220" s="7"/>
      <c r="X220" s="7"/>
      <c r="Y220" s="7"/>
    </row>
    <row r="221" spans="23:25" ht="21" customHeight="1" x14ac:dyDescent="0.3">
      <c r="W221" s="7"/>
      <c r="X221" s="7"/>
      <c r="Y221" s="7"/>
    </row>
    <row r="222" spans="23:25" ht="21" customHeight="1" x14ac:dyDescent="0.3">
      <c r="W222" s="7"/>
      <c r="X222" s="7"/>
      <c r="Y222" s="7"/>
    </row>
    <row r="223" spans="23:25" ht="21" customHeight="1" x14ac:dyDescent="0.3">
      <c r="W223" s="7"/>
      <c r="X223" s="7"/>
      <c r="Y223" s="7"/>
    </row>
    <row r="224" spans="23:25" ht="21" customHeight="1" x14ac:dyDescent="0.3">
      <c r="W224" s="7"/>
      <c r="X224" s="7"/>
      <c r="Y224" s="7"/>
    </row>
    <row r="225" spans="23:25" ht="21" customHeight="1" x14ac:dyDescent="0.3">
      <c r="W225" s="7"/>
      <c r="X225" s="7"/>
      <c r="Y225" s="7"/>
    </row>
    <row r="226" spans="23:25" ht="21" customHeight="1" x14ac:dyDescent="0.3">
      <c r="W226" s="7"/>
      <c r="X226" s="7"/>
      <c r="Y226" s="7"/>
    </row>
    <row r="227" spans="23:25" ht="21" customHeight="1" x14ac:dyDescent="0.3">
      <c r="W227" s="7"/>
      <c r="X227" s="7"/>
      <c r="Y227" s="7"/>
    </row>
    <row r="228" spans="23:25" ht="21" customHeight="1" x14ac:dyDescent="0.3">
      <c r="W228" s="7"/>
      <c r="X228" s="7"/>
      <c r="Y228" s="7"/>
    </row>
    <row r="229" spans="23:25" ht="21" customHeight="1" x14ac:dyDescent="0.3">
      <c r="W229" s="7"/>
      <c r="X229" s="7"/>
      <c r="Y229" s="7"/>
    </row>
    <row r="230" spans="23:25" ht="21" customHeight="1" x14ac:dyDescent="0.3">
      <c r="W230" s="7"/>
      <c r="X230" s="7"/>
      <c r="Y230" s="7"/>
    </row>
    <row r="231" spans="23:25" ht="21" customHeight="1" x14ac:dyDescent="0.3">
      <c r="W231" s="7"/>
      <c r="X231" s="7"/>
      <c r="Y231" s="7"/>
    </row>
    <row r="232" spans="23:25" ht="21" customHeight="1" x14ac:dyDescent="0.3">
      <c r="W232" s="7"/>
      <c r="X232" s="7"/>
      <c r="Y232" s="7"/>
    </row>
    <row r="233" spans="23:25" ht="21" customHeight="1" x14ac:dyDescent="0.3">
      <c r="W233" s="7"/>
      <c r="X233" s="7"/>
      <c r="Y233" s="7"/>
    </row>
    <row r="234" spans="23:25" ht="21" customHeight="1" x14ac:dyDescent="0.3">
      <c r="W234" s="7"/>
      <c r="X234" s="7"/>
      <c r="Y234" s="7"/>
    </row>
    <row r="235" spans="23:25" ht="21" customHeight="1" x14ac:dyDescent="0.3">
      <c r="W235" s="7"/>
      <c r="X235" s="7"/>
      <c r="Y235" s="7"/>
    </row>
    <row r="236" spans="23:25" ht="21" customHeight="1" x14ac:dyDescent="0.3">
      <c r="W236" s="7"/>
      <c r="X236" s="7"/>
      <c r="Y236" s="7"/>
    </row>
    <row r="237" spans="23:25" ht="21" customHeight="1" x14ac:dyDescent="0.3">
      <c r="W237" s="7"/>
      <c r="X237" s="7"/>
      <c r="Y237" s="7"/>
    </row>
    <row r="238" spans="23:25" ht="21" customHeight="1" x14ac:dyDescent="0.3"/>
    <row r="239" spans="23:25" ht="21" customHeight="1" x14ac:dyDescent="0.3"/>
    <row r="240" spans="23:25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</sheetData>
  <sheetProtection selectLockedCells="1" selectUnlockedCells="1"/>
  <mergeCells count="1082">
    <mergeCell ref="Q26:Q27"/>
    <mergeCell ref="R26:R27"/>
    <mergeCell ref="U26:U27"/>
    <mergeCell ref="T26:T27"/>
    <mergeCell ref="A117:A118"/>
    <mergeCell ref="B117:B118"/>
    <mergeCell ref="C117:C118"/>
    <mergeCell ref="D117:D118"/>
    <mergeCell ref="E117:E118"/>
    <mergeCell ref="F117:G118"/>
    <mergeCell ref="U98:U99"/>
    <mergeCell ref="T96:T97"/>
    <mergeCell ref="U96:U97"/>
    <mergeCell ref="T98:T99"/>
    <mergeCell ref="U92:U93"/>
    <mergeCell ref="T94:T95"/>
    <mergeCell ref="U94:U95"/>
    <mergeCell ref="O98:O99"/>
    <mergeCell ref="R96:R97"/>
    <mergeCell ref="I92:I93"/>
    <mergeCell ref="Q94:Q95"/>
    <mergeCell ref="R94:R95"/>
    <mergeCell ref="T92:T93"/>
    <mergeCell ref="P94:P95"/>
    <mergeCell ref="P92:P93"/>
    <mergeCell ref="H84:H85"/>
    <mergeCell ref="K90:K91"/>
    <mergeCell ref="A115:A116"/>
    <mergeCell ref="B115:B116"/>
    <mergeCell ref="C115:C116"/>
    <mergeCell ref="D115:D116"/>
    <mergeCell ref="E115:E116"/>
    <mergeCell ref="C1:D2"/>
    <mergeCell ref="C3:D3"/>
    <mergeCell ref="P98:P99"/>
    <mergeCell ref="Q98:Q99"/>
    <mergeCell ref="R98:R99"/>
    <mergeCell ref="D96:D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J78:J79"/>
    <mergeCell ref="K78:K79"/>
    <mergeCell ref="Q92:Q93"/>
    <mergeCell ref="K88:K89"/>
    <mergeCell ref="L88:L89"/>
    <mergeCell ref="M88:M89"/>
    <mergeCell ref="N88:N89"/>
    <mergeCell ref="O88:O89"/>
    <mergeCell ref="R92:R93"/>
    <mergeCell ref="J98:J99"/>
    <mergeCell ref="K98:K99"/>
    <mergeCell ref="L98:L99"/>
    <mergeCell ref="M98:M99"/>
    <mergeCell ref="N98:N99"/>
    <mergeCell ref="F115:G116"/>
    <mergeCell ref="D98:D99"/>
    <mergeCell ref="F98:F99"/>
    <mergeCell ref="G98:G99"/>
    <mergeCell ref="H98:H99"/>
    <mergeCell ref="I98:I99"/>
    <mergeCell ref="F88:F89"/>
    <mergeCell ref="G88:G89"/>
    <mergeCell ref="H88:H89"/>
    <mergeCell ref="I88:I89"/>
    <mergeCell ref="J88:J89"/>
    <mergeCell ref="F90:F91"/>
    <mergeCell ref="G90:G91"/>
    <mergeCell ref="H90:H91"/>
    <mergeCell ref="I90:I91"/>
    <mergeCell ref="I84:I85"/>
    <mergeCell ref="J84:J85"/>
    <mergeCell ref="F113:G114"/>
    <mergeCell ref="C105:C106"/>
    <mergeCell ref="D105:D106"/>
    <mergeCell ref="E105:E106"/>
    <mergeCell ref="D103:D104"/>
    <mergeCell ref="B103:C103"/>
    <mergeCell ref="U90:U91"/>
    <mergeCell ref="U88:U89"/>
    <mergeCell ref="J92:J93"/>
    <mergeCell ref="K92:K93"/>
    <mergeCell ref="L92:L93"/>
    <mergeCell ref="M92:M93"/>
    <mergeCell ref="P88:P89"/>
    <mergeCell ref="Q88:Q89"/>
    <mergeCell ref="F92:F93"/>
    <mergeCell ref="G92:G93"/>
    <mergeCell ref="H92:H93"/>
    <mergeCell ref="N92:N93"/>
    <mergeCell ref="B94:B95"/>
    <mergeCell ref="C94:C95"/>
    <mergeCell ref="D94:D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O92:O93"/>
    <mergeCell ref="F103:G104"/>
    <mergeCell ref="U84:U85"/>
    <mergeCell ref="A86:A87"/>
    <mergeCell ref="B86:B87"/>
    <mergeCell ref="C86:C87"/>
    <mergeCell ref="D86:D87"/>
    <mergeCell ref="F86:F87"/>
    <mergeCell ref="G86:G87"/>
    <mergeCell ref="H86:H87"/>
    <mergeCell ref="I86:I87"/>
    <mergeCell ref="J86:J87"/>
    <mergeCell ref="K86:K87"/>
    <mergeCell ref="L86:L87"/>
    <mergeCell ref="M86:M87"/>
    <mergeCell ref="U86:U87"/>
    <mergeCell ref="Q86:Q87"/>
    <mergeCell ref="Q90:Q91"/>
    <mergeCell ref="A84:A85"/>
    <mergeCell ref="B84:B85"/>
    <mergeCell ref="C84:C85"/>
    <mergeCell ref="D84:D85"/>
    <mergeCell ref="F84:F85"/>
    <mergeCell ref="G84:G85"/>
    <mergeCell ref="N86:N87"/>
    <mergeCell ref="O86:O87"/>
    <mergeCell ref="T88:T89"/>
    <mergeCell ref="R88:R89"/>
    <mergeCell ref="R90:R91"/>
    <mergeCell ref="T90:T91"/>
    <mergeCell ref="A88:A89"/>
    <mergeCell ref="B88:B89"/>
    <mergeCell ref="C88:C89"/>
    <mergeCell ref="D88:D89"/>
    <mergeCell ref="L84:L85"/>
    <mergeCell ref="M84:M85"/>
    <mergeCell ref="N84:N85"/>
    <mergeCell ref="O84:O85"/>
    <mergeCell ref="P84:P85"/>
    <mergeCell ref="Q84:Q85"/>
    <mergeCell ref="R84:R85"/>
    <mergeCell ref="J90:J91"/>
    <mergeCell ref="T82:T83"/>
    <mergeCell ref="T86:T87"/>
    <mergeCell ref="O82:O83"/>
    <mergeCell ref="P82:P83"/>
    <mergeCell ref="Q82:Q83"/>
    <mergeCell ref="L90:L91"/>
    <mergeCell ref="M90:M91"/>
    <mergeCell ref="N90:N91"/>
    <mergeCell ref="O90:O91"/>
    <mergeCell ref="P90:P91"/>
    <mergeCell ref="P86:P87"/>
    <mergeCell ref="R82:R83"/>
    <mergeCell ref="T84:T85"/>
    <mergeCell ref="R86:R87"/>
    <mergeCell ref="K84:K85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Q78:Q79"/>
    <mergeCell ref="R78:R79"/>
    <mergeCell ref="T78:T79"/>
    <mergeCell ref="U78:U79"/>
    <mergeCell ref="T76:T77"/>
    <mergeCell ref="U76:U77"/>
    <mergeCell ref="T80:T81"/>
    <mergeCell ref="J82:J83"/>
    <mergeCell ref="K82:K83"/>
    <mergeCell ref="L82:L83"/>
    <mergeCell ref="M82:M83"/>
    <mergeCell ref="N82:N83"/>
    <mergeCell ref="L78:L79"/>
    <mergeCell ref="M78:M79"/>
    <mergeCell ref="N78:N79"/>
    <mergeCell ref="O78:O79"/>
    <mergeCell ref="P78:P79"/>
    <mergeCell ref="U82:U83"/>
    <mergeCell ref="U74:U75"/>
    <mergeCell ref="A80:A81"/>
    <mergeCell ref="B80:B81"/>
    <mergeCell ref="C80:C81"/>
    <mergeCell ref="D80:D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U80:U81"/>
    <mergeCell ref="R80:R81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T74:T75"/>
    <mergeCell ref="A72:A73"/>
    <mergeCell ref="B72:B73"/>
    <mergeCell ref="C72:C73"/>
    <mergeCell ref="D72:D73"/>
    <mergeCell ref="F72:F73"/>
    <mergeCell ref="G72:G73"/>
    <mergeCell ref="H72:H73"/>
    <mergeCell ref="J72:J73"/>
    <mergeCell ref="K72:K73"/>
    <mergeCell ref="L72:L73"/>
    <mergeCell ref="M72:M73"/>
    <mergeCell ref="N72:N73"/>
    <mergeCell ref="O72:O73"/>
    <mergeCell ref="P72:P73"/>
    <mergeCell ref="Q72:Q73"/>
    <mergeCell ref="R68:R69"/>
    <mergeCell ref="R72:R73"/>
    <mergeCell ref="Q70:Q71"/>
    <mergeCell ref="T72:T73"/>
    <mergeCell ref="A70:A71"/>
    <mergeCell ref="U68:U69"/>
    <mergeCell ref="B70:B71"/>
    <mergeCell ref="C70:C71"/>
    <mergeCell ref="D70:D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R70:R71"/>
    <mergeCell ref="T70:T71"/>
    <mergeCell ref="U70:U71"/>
    <mergeCell ref="U72:U73"/>
    <mergeCell ref="R66:R67"/>
    <mergeCell ref="T66:T67"/>
    <mergeCell ref="U66:U67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J66:J67"/>
    <mergeCell ref="K66:K67"/>
    <mergeCell ref="L66:L67"/>
    <mergeCell ref="M66:M67"/>
    <mergeCell ref="N66:N67"/>
    <mergeCell ref="O66:O67"/>
    <mergeCell ref="P66:P67"/>
    <mergeCell ref="Q66:Q67"/>
    <mergeCell ref="T68:T69"/>
    <mergeCell ref="A66:A67"/>
    <mergeCell ref="B66:B67"/>
    <mergeCell ref="C66:C67"/>
    <mergeCell ref="H66:H67"/>
    <mergeCell ref="U62:U63"/>
    <mergeCell ref="A64:A65"/>
    <mergeCell ref="B64:B65"/>
    <mergeCell ref="C64:C65"/>
    <mergeCell ref="D64:D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T64:T65"/>
    <mergeCell ref="U64:U65"/>
    <mergeCell ref="B62:B63"/>
    <mergeCell ref="C62:C63"/>
    <mergeCell ref="D62:D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T58:T59"/>
    <mergeCell ref="R60:R61"/>
    <mergeCell ref="T60:T61"/>
    <mergeCell ref="T62:T63"/>
    <mergeCell ref="A60:A61"/>
    <mergeCell ref="B60:B61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B58:B59"/>
    <mergeCell ref="A62:A63"/>
    <mergeCell ref="M56:M57"/>
    <mergeCell ref="N56:N57"/>
    <mergeCell ref="O56:O57"/>
    <mergeCell ref="P56:P57"/>
    <mergeCell ref="U58:U59"/>
    <mergeCell ref="R56:R57"/>
    <mergeCell ref="C60:C61"/>
    <mergeCell ref="D60:D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Q56:Q57"/>
    <mergeCell ref="C58:C59"/>
    <mergeCell ref="D58:D59"/>
    <mergeCell ref="U60:U61"/>
    <mergeCell ref="I76:I77"/>
    <mergeCell ref="C82:C83"/>
    <mergeCell ref="D82:D83"/>
    <mergeCell ref="F82:F83"/>
    <mergeCell ref="G82:G83"/>
    <mergeCell ref="H82:H83"/>
    <mergeCell ref="I82:I83"/>
    <mergeCell ref="B96:B97"/>
    <mergeCell ref="C96:C97"/>
    <mergeCell ref="B107:B108"/>
    <mergeCell ref="Q54:Q55"/>
    <mergeCell ref="R54:R55"/>
    <mergeCell ref="T54:T55"/>
    <mergeCell ref="U54:U55"/>
    <mergeCell ref="B56:B57"/>
    <mergeCell ref="C56:C57"/>
    <mergeCell ref="D56:D57"/>
    <mergeCell ref="F56:F57"/>
    <mergeCell ref="G56:G57"/>
    <mergeCell ref="H56:H57"/>
    <mergeCell ref="J54:J55"/>
    <mergeCell ref="K54:K55"/>
    <mergeCell ref="L54:L55"/>
    <mergeCell ref="M54:M55"/>
    <mergeCell ref="N54:N55"/>
    <mergeCell ref="O54:O55"/>
    <mergeCell ref="P54:P55"/>
    <mergeCell ref="T56:T57"/>
    <mergeCell ref="U56:U57"/>
    <mergeCell ref="J56:J57"/>
    <mergeCell ref="K56:K57"/>
    <mergeCell ref="L56:L57"/>
    <mergeCell ref="D145:F146"/>
    <mergeCell ref="B145:B14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B123:B124"/>
    <mergeCell ref="C123:C124"/>
    <mergeCell ref="D123:F124"/>
    <mergeCell ref="B125:B126"/>
    <mergeCell ref="C125:C126"/>
    <mergeCell ref="D125:F126"/>
    <mergeCell ref="B127:B128"/>
    <mergeCell ref="A52:A53"/>
    <mergeCell ref="A50:A51"/>
    <mergeCell ref="A82:A83"/>
    <mergeCell ref="B82:B83"/>
    <mergeCell ref="E113:E114"/>
    <mergeCell ref="I123:I124"/>
    <mergeCell ref="B129:B130"/>
    <mergeCell ref="B131:B132"/>
    <mergeCell ref="D127:F128"/>
    <mergeCell ref="D129:F130"/>
    <mergeCell ref="D131:F132"/>
    <mergeCell ref="A54:A55"/>
    <mergeCell ref="B54:B55"/>
    <mergeCell ref="C54:C55"/>
    <mergeCell ref="D54:D55"/>
    <mergeCell ref="F54:F55"/>
    <mergeCell ref="G54:G55"/>
    <mergeCell ref="H54:H55"/>
    <mergeCell ref="I54:I55"/>
    <mergeCell ref="A56:A57"/>
    <mergeCell ref="I56:I57"/>
    <mergeCell ref="A58:A59"/>
    <mergeCell ref="I58:I59"/>
    <mergeCell ref="I72:I73"/>
    <mergeCell ref="A78:A79"/>
    <mergeCell ref="B78:B79"/>
    <mergeCell ref="D122:F122"/>
    <mergeCell ref="F78:F79"/>
    <mergeCell ref="E111:E112"/>
    <mergeCell ref="D66:D67"/>
    <mergeCell ref="F66:F67"/>
    <mergeCell ref="A107:A108"/>
    <mergeCell ref="C76:C77"/>
    <mergeCell ref="D76:D77"/>
    <mergeCell ref="A103:A104"/>
    <mergeCell ref="E103:E104"/>
    <mergeCell ref="C78:C79"/>
    <mergeCell ref="D78:D79"/>
    <mergeCell ref="A96:A97"/>
    <mergeCell ref="A98:A99"/>
    <mergeCell ref="B98:B99"/>
    <mergeCell ref="C98:C99"/>
    <mergeCell ref="A76:A77"/>
    <mergeCell ref="B76:B77"/>
    <mergeCell ref="A74:A75"/>
    <mergeCell ref="B74:B75"/>
    <mergeCell ref="C74:C75"/>
    <mergeCell ref="D74:D75"/>
    <mergeCell ref="A92:A93"/>
    <mergeCell ref="B92:B93"/>
    <mergeCell ref="C92:C93"/>
    <mergeCell ref="D92:D93"/>
    <mergeCell ref="A94:A95"/>
    <mergeCell ref="A90:A91"/>
    <mergeCell ref="B90:B91"/>
    <mergeCell ref="C90:C91"/>
    <mergeCell ref="D90:D91"/>
    <mergeCell ref="A145:A146"/>
    <mergeCell ref="G145:G146"/>
    <mergeCell ref="H145:H146"/>
    <mergeCell ref="I145:I146"/>
    <mergeCell ref="A141:A142"/>
    <mergeCell ref="G141:G142"/>
    <mergeCell ref="H141:H142"/>
    <mergeCell ref="I141:I142"/>
    <mergeCell ref="A143:A144"/>
    <mergeCell ref="C20:C21"/>
    <mergeCell ref="C22:C23"/>
    <mergeCell ref="C24:C25"/>
    <mergeCell ref="C28:C29"/>
    <mergeCell ref="C30:C31"/>
    <mergeCell ref="C32:C33"/>
    <mergeCell ref="C34:C35"/>
    <mergeCell ref="C36:C37"/>
    <mergeCell ref="C38:C39"/>
    <mergeCell ref="C40:C41"/>
    <mergeCell ref="B30:B31"/>
    <mergeCell ref="B32:B33"/>
    <mergeCell ref="B34:B35"/>
    <mergeCell ref="F58:F59"/>
    <mergeCell ref="G58:G59"/>
    <mergeCell ref="H58:H59"/>
    <mergeCell ref="A113:A114"/>
    <mergeCell ref="B113:B114"/>
    <mergeCell ref="C113:C114"/>
    <mergeCell ref="D113:D114"/>
    <mergeCell ref="B20:B21"/>
    <mergeCell ref="A105:A106"/>
    <mergeCell ref="B105:B106"/>
    <mergeCell ref="G143:G144"/>
    <mergeCell ref="H143:H144"/>
    <mergeCell ref="I143:I144"/>
    <mergeCell ref="B141:B142"/>
    <mergeCell ref="B143:B144"/>
    <mergeCell ref="D141:F142"/>
    <mergeCell ref="D143:F144"/>
    <mergeCell ref="H131:H132"/>
    <mergeCell ref="I131:I132"/>
    <mergeCell ref="I28:I29"/>
    <mergeCell ref="B46:B47"/>
    <mergeCell ref="D48:D49"/>
    <mergeCell ref="D50:D51"/>
    <mergeCell ref="D52:D53"/>
    <mergeCell ref="B36:B37"/>
    <mergeCell ref="B38:B39"/>
    <mergeCell ref="B40:B41"/>
    <mergeCell ref="F105:G106"/>
    <mergeCell ref="F107:G108"/>
    <mergeCell ref="F52:F53"/>
    <mergeCell ref="G78:G79"/>
    <mergeCell ref="H78:H79"/>
    <mergeCell ref="I78:I79"/>
    <mergeCell ref="F76:F77"/>
    <mergeCell ref="B44:B45"/>
    <mergeCell ref="G66:G67"/>
    <mergeCell ref="C107:C108"/>
    <mergeCell ref="D107:D108"/>
    <mergeCell ref="E107:E108"/>
    <mergeCell ref="I66:I67"/>
    <mergeCell ref="G76:G77"/>
    <mergeCell ref="H76:H77"/>
    <mergeCell ref="A139:A140"/>
    <mergeCell ref="G139:G140"/>
    <mergeCell ref="H139:H140"/>
    <mergeCell ref="I139:I140"/>
    <mergeCell ref="G137:G138"/>
    <mergeCell ref="H137:H138"/>
    <mergeCell ref="I137:I138"/>
    <mergeCell ref="A137:A138"/>
    <mergeCell ref="B137:B138"/>
    <mergeCell ref="B139:B140"/>
    <mergeCell ref="D137:F138"/>
    <mergeCell ref="D139:F140"/>
    <mergeCell ref="R44:R45"/>
    <mergeCell ref="R46:R47"/>
    <mergeCell ref="U44:U45"/>
    <mergeCell ref="U46:U47"/>
    <mergeCell ref="U48:U49"/>
    <mergeCell ref="U50:U51"/>
    <mergeCell ref="U52:U53"/>
    <mergeCell ref="I125:I126"/>
    <mergeCell ref="J125:J126"/>
    <mergeCell ref="M52:M53"/>
    <mergeCell ref="N52:N53"/>
    <mergeCell ref="O52:O53"/>
    <mergeCell ref="P52:P53"/>
    <mergeCell ref="R52:R53"/>
    <mergeCell ref="H135:H136"/>
    <mergeCell ref="I135:I136"/>
    <mergeCell ref="J135:J136"/>
    <mergeCell ref="A131:A132"/>
    <mergeCell ref="G131:G132"/>
    <mergeCell ref="A133:A134"/>
    <mergeCell ref="T40:T41"/>
    <mergeCell ref="T42:T43"/>
    <mergeCell ref="T44:T45"/>
    <mergeCell ref="T46:T47"/>
    <mergeCell ref="T48:T49"/>
    <mergeCell ref="T50:T51"/>
    <mergeCell ref="T52:T53"/>
    <mergeCell ref="Q42:Q43"/>
    <mergeCell ref="U22:U23"/>
    <mergeCell ref="U24:U25"/>
    <mergeCell ref="U40:U41"/>
    <mergeCell ref="U42:U43"/>
    <mergeCell ref="U28:U29"/>
    <mergeCell ref="U30:U31"/>
    <mergeCell ref="U32:U33"/>
    <mergeCell ref="U34:U35"/>
    <mergeCell ref="U36:U37"/>
    <mergeCell ref="U38:U39"/>
    <mergeCell ref="R24:R25"/>
    <mergeCell ref="R42:R43"/>
    <mergeCell ref="R28:R29"/>
    <mergeCell ref="R30:R31"/>
    <mergeCell ref="R32:R33"/>
    <mergeCell ref="R34:R35"/>
    <mergeCell ref="R36:R37"/>
    <mergeCell ref="Q52:Q53"/>
    <mergeCell ref="R48:R49"/>
    <mergeCell ref="R50:R51"/>
    <mergeCell ref="T28:T29"/>
    <mergeCell ref="T30:T31"/>
    <mergeCell ref="T32:T33"/>
    <mergeCell ref="T34:T35"/>
    <mergeCell ref="R20:R21"/>
    <mergeCell ref="R22:R23"/>
    <mergeCell ref="T18:T19"/>
    <mergeCell ref="T20:T21"/>
    <mergeCell ref="T22:T23"/>
    <mergeCell ref="T24:T25"/>
    <mergeCell ref="R16:R17"/>
    <mergeCell ref="R18:R19"/>
    <mergeCell ref="U6:U7"/>
    <mergeCell ref="R6:R7"/>
    <mergeCell ref="T8:T9"/>
    <mergeCell ref="T10:T11"/>
    <mergeCell ref="T12:T13"/>
    <mergeCell ref="T14:T15"/>
    <mergeCell ref="T16:T17"/>
    <mergeCell ref="U12:U13"/>
    <mergeCell ref="U14:U15"/>
    <mergeCell ref="U16:U17"/>
    <mergeCell ref="U8:U9"/>
    <mergeCell ref="U10:U11"/>
    <mergeCell ref="R8:R9"/>
    <mergeCell ref="R10:R11"/>
    <mergeCell ref="R12:R13"/>
    <mergeCell ref="R14:R15"/>
    <mergeCell ref="U18:U19"/>
    <mergeCell ref="T36:T37"/>
    <mergeCell ref="T38:T39"/>
    <mergeCell ref="U20:U21"/>
    <mergeCell ref="J123:J124"/>
    <mergeCell ref="H125:H126"/>
    <mergeCell ref="G125:G126"/>
    <mergeCell ref="A125:A126"/>
    <mergeCell ref="G129:G130"/>
    <mergeCell ref="I127:I128"/>
    <mergeCell ref="J127:J128"/>
    <mergeCell ref="A127:A128"/>
    <mergeCell ref="G127:G128"/>
    <mergeCell ref="H127:H128"/>
    <mergeCell ref="K52:K53"/>
    <mergeCell ref="L52:L53"/>
    <mergeCell ref="F50:F51"/>
    <mergeCell ref="G50:G51"/>
    <mergeCell ref="H50:H51"/>
    <mergeCell ref="I50:I51"/>
    <mergeCell ref="J50:J51"/>
    <mergeCell ref="K50:K51"/>
    <mergeCell ref="L50:L51"/>
    <mergeCell ref="B50:B51"/>
    <mergeCell ref="C50:C51"/>
    <mergeCell ref="N50:N51"/>
    <mergeCell ref="O50:O51"/>
    <mergeCell ref="P50:P51"/>
    <mergeCell ref="Q50:Q51"/>
    <mergeCell ref="A129:A130"/>
    <mergeCell ref="M48:M49"/>
    <mergeCell ref="N48:N49"/>
    <mergeCell ref="O48:O49"/>
    <mergeCell ref="G133:G134"/>
    <mergeCell ref="H133:H134"/>
    <mergeCell ref="I133:I134"/>
    <mergeCell ref="J133:J134"/>
    <mergeCell ref="H129:H130"/>
    <mergeCell ref="I129:I130"/>
    <mergeCell ref="J129:J130"/>
    <mergeCell ref="B133:B134"/>
    <mergeCell ref="B135:B136"/>
    <mergeCell ref="D133:F134"/>
    <mergeCell ref="D135:F136"/>
    <mergeCell ref="A135:A136"/>
    <mergeCell ref="G135:G136"/>
    <mergeCell ref="G52:G53"/>
    <mergeCell ref="H52:H53"/>
    <mergeCell ref="I52:I53"/>
    <mergeCell ref="J52:J53"/>
    <mergeCell ref="B52:B53"/>
    <mergeCell ref="C52:C53"/>
    <mergeCell ref="F109:G110"/>
    <mergeCell ref="F111:G112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G123:G124"/>
    <mergeCell ref="H123:H124"/>
    <mergeCell ref="P48:P49"/>
    <mergeCell ref="Q48:Q49"/>
    <mergeCell ref="M50:M51"/>
    <mergeCell ref="A46:A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D46:D47"/>
    <mergeCell ref="F48:F49"/>
    <mergeCell ref="G48:G49"/>
    <mergeCell ref="H48:H49"/>
    <mergeCell ref="I48:I49"/>
    <mergeCell ref="J48:J49"/>
    <mergeCell ref="K48:K49"/>
    <mergeCell ref="L48:L49"/>
    <mergeCell ref="B48:B49"/>
    <mergeCell ref="C48:C49"/>
    <mergeCell ref="H44:H45"/>
    <mergeCell ref="I44:I45"/>
    <mergeCell ref="J44:J45"/>
    <mergeCell ref="K44:K45"/>
    <mergeCell ref="L44:L45"/>
    <mergeCell ref="C44:C45"/>
    <mergeCell ref="C46:C47"/>
    <mergeCell ref="A48:A49"/>
    <mergeCell ref="M44:M45"/>
    <mergeCell ref="N44:N45"/>
    <mergeCell ref="O44:O45"/>
    <mergeCell ref="P44:P45"/>
    <mergeCell ref="Q44:Q45"/>
    <mergeCell ref="A42:A43"/>
    <mergeCell ref="F42:F43"/>
    <mergeCell ref="G42:G43"/>
    <mergeCell ref="H42:H43"/>
    <mergeCell ref="I42:I43"/>
    <mergeCell ref="J42:J43"/>
    <mergeCell ref="K42:K43"/>
    <mergeCell ref="L42:L43"/>
    <mergeCell ref="D42:D43"/>
    <mergeCell ref="C42:C43"/>
    <mergeCell ref="B42:B43"/>
    <mergeCell ref="M42:M43"/>
    <mergeCell ref="N42:N43"/>
    <mergeCell ref="O42:O43"/>
    <mergeCell ref="P42:P43"/>
    <mergeCell ref="D44:D45"/>
    <mergeCell ref="A44:A45"/>
    <mergeCell ref="F44:F45"/>
    <mergeCell ref="G44:G45"/>
    <mergeCell ref="R38:R39"/>
    <mergeCell ref="A40:A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A38:A39"/>
    <mergeCell ref="F38:F39"/>
    <mergeCell ref="G38:G39"/>
    <mergeCell ref="D38:D39"/>
    <mergeCell ref="D40:D41"/>
    <mergeCell ref="A36:A37"/>
    <mergeCell ref="F36:F37"/>
    <mergeCell ref="K36:K37"/>
    <mergeCell ref="L36:L37"/>
    <mergeCell ref="A34:A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M36:M37"/>
    <mergeCell ref="N36:N37"/>
    <mergeCell ref="O36:O37"/>
    <mergeCell ref="P36:P37"/>
    <mergeCell ref="G36:G37"/>
    <mergeCell ref="D34:D35"/>
    <mergeCell ref="D36:D37"/>
    <mergeCell ref="H36:H37"/>
    <mergeCell ref="I36:I37"/>
    <mergeCell ref="J36:J37"/>
    <mergeCell ref="Q36:Q37"/>
    <mergeCell ref="A30:A31"/>
    <mergeCell ref="F30:F31"/>
    <mergeCell ref="G30:G31"/>
    <mergeCell ref="H30:H31"/>
    <mergeCell ref="I30:I31"/>
    <mergeCell ref="D30:D31"/>
    <mergeCell ref="D32:D33"/>
    <mergeCell ref="J30:J31"/>
    <mergeCell ref="M30:M31"/>
    <mergeCell ref="N30:N31"/>
    <mergeCell ref="O30:O31"/>
    <mergeCell ref="P30:P31"/>
    <mergeCell ref="Q30:Q31"/>
    <mergeCell ref="A32:A33"/>
    <mergeCell ref="F32:F33"/>
    <mergeCell ref="G32:G33"/>
    <mergeCell ref="H32:H33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8:P29"/>
    <mergeCell ref="O22:O23"/>
    <mergeCell ref="I32:I33"/>
    <mergeCell ref="J32:J33"/>
    <mergeCell ref="K32:K33"/>
    <mergeCell ref="L32:L33"/>
    <mergeCell ref="M32:M33"/>
    <mergeCell ref="N32:N33"/>
    <mergeCell ref="O32:O33"/>
    <mergeCell ref="P32:P33"/>
    <mergeCell ref="I26:I27"/>
    <mergeCell ref="J26:J27"/>
    <mergeCell ref="K26:K27"/>
    <mergeCell ref="M26:M27"/>
    <mergeCell ref="N26:N27"/>
    <mergeCell ref="O26:O27"/>
    <mergeCell ref="P26:P27"/>
    <mergeCell ref="N16:N17"/>
    <mergeCell ref="N18:N19"/>
    <mergeCell ref="N20:N21"/>
    <mergeCell ref="O24:O25"/>
    <mergeCell ref="K30:K31"/>
    <mergeCell ref="L30:L31"/>
    <mergeCell ref="A14:A15"/>
    <mergeCell ref="G20:G21"/>
    <mergeCell ref="B18:B19"/>
    <mergeCell ref="B22:B23"/>
    <mergeCell ref="L26:L27"/>
    <mergeCell ref="F26:F27"/>
    <mergeCell ref="G26:G27"/>
    <mergeCell ref="H26:H27"/>
    <mergeCell ref="L8:L9"/>
    <mergeCell ref="I24:I25"/>
    <mergeCell ref="A28:A29"/>
    <mergeCell ref="D28:D29"/>
    <mergeCell ref="B24:B25"/>
    <mergeCell ref="Q8:Q9"/>
    <mergeCell ref="Q10:Q11"/>
    <mergeCell ref="Q12:Q13"/>
    <mergeCell ref="Q28:Q29"/>
    <mergeCell ref="Q16:Q17"/>
    <mergeCell ref="Q18:Q19"/>
    <mergeCell ref="Q20:Q21"/>
    <mergeCell ref="Q22:Q23"/>
    <mergeCell ref="Q24:Q25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8:M29"/>
    <mergeCell ref="D6:D7"/>
    <mergeCell ref="B8:B9"/>
    <mergeCell ref="B10:B11"/>
    <mergeCell ref="B12:B13"/>
    <mergeCell ref="D8:D9"/>
    <mergeCell ref="N24:N25"/>
    <mergeCell ref="O10:O11"/>
    <mergeCell ref="O12:O13"/>
    <mergeCell ref="O14:O15"/>
    <mergeCell ref="N14:N15"/>
    <mergeCell ref="M6:M7"/>
    <mergeCell ref="O18:O19"/>
    <mergeCell ref="N6:N7"/>
    <mergeCell ref="N8:N9"/>
    <mergeCell ref="N10:N11"/>
    <mergeCell ref="N12:N13"/>
    <mergeCell ref="D10:D11"/>
    <mergeCell ref="L6:L7"/>
    <mergeCell ref="B6:B7"/>
    <mergeCell ref="H12:H13"/>
    <mergeCell ref="O20:O21"/>
    <mergeCell ref="O16:O17"/>
    <mergeCell ref="G10:G11"/>
    <mergeCell ref="D14:D15"/>
    <mergeCell ref="D16:D17"/>
    <mergeCell ref="D18:D19"/>
    <mergeCell ref="D20:D21"/>
    <mergeCell ref="D22:D23"/>
    <mergeCell ref="F28:F29"/>
    <mergeCell ref="F18:F19"/>
    <mergeCell ref="A6:A7"/>
    <mergeCell ref="A8:A9"/>
    <mergeCell ref="A16:A17"/>
    <mergeCell ref="A18:A19"/>
    <mergeCell ref="G28:G29"/>
    <mergeCell ref="J8:J9"/>
    <mergeCell ref="J10:J11"/>
    <mergeCell ref="J12:J13"/>
    <mergeCell ref="J14:J15"/>
    <mergeCell ref="J16:J17"/>
    <mergeCell ref="J18:J19"/>
    <mergeCell ref="J20:J21"/>
    <mergeCell ref="J22:J23"/>
    <mergeCell ref="B14:B15"/>
    <mergeCell ref="B16:B17"/>
    <mergeCell ref="A10:A11"/>
    <mergeCell ref="A12:A13"/>
    <mergeCell ref="C6:C7"/>
    <mergeCell ref="C8:C9"/>
    <mergeCell ref="C10:C11"/>
    <mergeCell ref="C12:C13"/>
    <mergeCell ref="F6:F7"/>
    <mergeCell ref="F8:F9"/>
    <mergeCell ref="G6:G7"/>
    <mergeCell ref="G8:G9"/>
    <mergeCell ref="O1:U1"/>
    <mergeCell ref="O2:U2"/>
    <mergeCell ref="O3:U3"/>
    <mergeCell ref="F4:Q4"/>
    <mergeCell ref="E1:L2"/>
    <mergeCell ref="D4:D5"/>
    <mergeCell ref="R4:U4"/>
    <mergeCell ref="E4:E5"/>
    <mergeCell ref="K18:K19"/>
    <mergeCell ref="K20:K21"/>
    <mergeCell ref="K22:K23"/>
    <mergeCell ref="K24:K25"/>
    <mergeCell ref="F14:F15"/>
    <mergeCell ref="F22:F23"/>
    <mergeCell ref="F16:F17"/>
    <mergeCell ref="D24:D25"/>
    <mergeCell ref="O6:O7"/>
    <mergeCell ref="O8:O9"/>
    <mergeCell ref="N22:N23"/>
    <mergeCell ref="H20:H21"/>
    <mergeCell ref="L18:L19"/>
    <mergeCell ref="L20:L21"/>
    <mergeCell ref="L22:L23"/>
    <mergeCell ref="F20:F21"/>
    <mergeCell ref="G12:G13"/>
    <mergeCell ref="F10:F11"/>
    <mergeCell ref="I14:I15"/>
    <mergeCell ref="G18:G19"/>
    <mergeCell ref="Q14:Q15"/>
    <mergeCell ref="P6:P7"/>
    <mergeCell ref="Q6:Q7"/>
    <mergeCell ref="T6:T7"/>
    <mergeCell ref="B4:C4"/>
    <mergeCell ref="F24:F25"/>
    <mergeCell ref="G24:G25"/>
    <mergeCell ref="H22:H23"/>
    <mergeCell ref="H24:H25"/>
    <mergeCell ref="G14:G15"/>
    <mergeCell ref="G16:G17"/>
    <mergeCell ref="M1:N1"/>
    <mergeCell ref="M2:N2"/>
    <mergeCell ref="M3:N3"/>
    <mergeCell ref="F3:L3"/>
    <mergeCell ref="K12:K13"/>
    <mergeCell ref="K14:K15"/>
    <mergeCell ref="J6:J7"/>
    <mergeCell ref="F12:F13"/>
    <mergeCell ref="K6:K7"/>
    <mergeCell ref="K8:K9"/>
    <mergeCell ref="K10:K11"/>
    <mergeCell ref="C14:C15"/>
    <mergeCell ref="C16:C17"/>
    <mergeCell ref="C18:C19"/>
    <mergeCell ref="I6:I7"/>
    <mergeCell ref="I8:I9"/>
    <mergeCell ref="I10:I11"/>
    <mergeCell ref="I12:I13"/>
    <mergeCell ref="D12:D13"/>
    <mergeCell ref="H6:H7"/>
    <mergeCell ref="H8:H9"/>
    <mergeCell ref="H10:H11"/>
    <mergeCell ref="H14:H15"/>
    <mergeCell ref="H16:H17"/>
    <mergeCell ref="H18:H19"/>
    <mergeCell ref="K143:L144"/>
    <mergeCell ref="M143:N144"/>
    <mergeCell ref="K145:L146"/>
    <mergeCell ref="M145:N146"/>
    <mergeCell ref="J137:J138"/>
    <mergeCell ref="J139:J140"/>
    <mergeCell ref="J141:J142"/>
    <mergeCell ref="J143:J144"/>
    <mergeCell ref="J145:J146"/>
    <mergeCell ref="H28:H29"/>
    <mergeCell ref="B28:B29"/>
    <mergeCell ref="G22:G23"/>
    <mergeCell ref="A101:G102"/>
    <mergeCell ref="A123:A124"/>
    <mergeCell ref="L10:L11"/>
    <mergeCell ref="L12:L13"/>
    <mergeCell ref="L14:L15"/>
    <mergeCell ref="I18:I19"/>
    <mergeCell ref="K137:L138"/>
    <mergeCell ref="K125:L126"/>
    <mergeCell ref="M125:N126"/>
    <mergeCell ref="K127:L128"/>
    <mergeCell ref="M127:N128"/>
    <mergeCell ref="K129:L130"/>
    <mergeCell ref="M129:N130"/>
    <mergeCell ref="K131:L132"/>
    <mergeCell ref="M131:N132"/>
    <mergeCell ref="K133:L134"/>
    <mergeCell ref="M133:N134"/>
    <mergeCell ref="I16:I17"/>
    <mergeCell ref="J24:J25"/>
    <mergeCell ref="J28:J29"/>
    <mergeCell ref="M137:N138"/>
    <mergeCell ref="K139:L140"/>
    <mergeCell ref="M139:N140"/>
    <mergeCell ref="K141:L142"/>
    <mergeCell ref="M141:N142"/>
    <mergeCell ref="A120:N121"/>
    <mergeCell ref="K122:L122"/>
    <mergeCell ref="K135:L136"/>
    <mergeCell ref="M135:N136"/>
    <mergeCell ref="I20:I21"/>
    <mergeCell ref="I22:I23"/>
    <mergeCell ref="L16:L17"/>
    <mergeCell ref="I102:U118"/>
    <mergeCell ref="M122:N122"/>
    <mergeCell ref="K123:L124"/>
    <mergeCell ref="M123:N124"/>
    <mergeCell ref="I101:U101"/>
    <mergeCell ref="J131:J132"/>
    <mergeCell ref="K28:K29"/>
    <mergeCell ref="K16:K17"/>
    <mergeCell ref="L24:L25"/>
    <mergeCell ref="L28:L29"/>
    <mergeCell ref="N28:N29"/>
    <mergeCell ref="O28:O29"/>
    <mergeCell ref="A26:A27"/>
    <mergeCell ref="B26:B27"/>
    <mergeCell ref="C26:C27"/>
    <mergeCell ref="D26:D27"/>
    <mergeCell ref="A20:A21"/>
    <mergeCell ref="A22:A23"/>
    <mergeCell ref="A24:A25"/>
    <mergeCell ref="Q32:Q33"/>
  </mergeCells>
  <conditionalFormatting sqref="U1:U101 U119:U1048576">
    <cfRule type="cellIs" dxfId="14" priority="1" operator="equal">
      <formula>7</formula>
    </cfRule>
    <cfRule type="cellIs" dxfId="13" priority="2" operator="equal">
      <formula>6</formula>
    </cfRule>
    <cfRule type="cellIs" dxfId="12" priority="3" operator="equal">
      <formula>10</formula>
    </cfRule>
  </conditionalFormatting>
  <conditionalFormatting sqref="U6:U99">
    <cfRule type="duplicateValues" dxfId="11" priority="40" stopIfTrue="1"/>
    <cfRule type="cellIs" dxfId="10" priority="41" stopIfTrue="1" operator="equal">
      <formula>1</formula>
    </cfRule>
    <cfRule type="cellIs" dxfId="9" priority="42" stopIfTrue="1" operator="equal">
      <formula>2</formula>
    </cfRule>
    <cfRule type="cellIs" dxfId="8" priority="43" stopIfTrue="1" operator="equal">
      <formula>3</formula>
    </cfRule>
    <cfRule type="cellIs" dxfId="7" priority="44" stopIfTrue="1" operator="equal">
      <formula>4</formula>
    </cfRule>
    <cfRule type="cellIs" dxfId="6" priority="45" stopIfTrue="1" operator="equal">
      <formula>5</formula>
    </cfRule>
    <cfRule type="cellIs" dxfId="5" priority="46" operator="equal">
      <formula>1</formula>
    </cfRule>
    <cfRule type="cellIs" dxfId="4" priority="47" operator="equal">
      <formula>1</formula>
    </cfRule>
    <cfRule type="cellIs" dxfId="3" priority="48" operator="equal">
      <formula>1</formula>
    </cfRule>
    <cfRule type="cellIs" dxfId="2" priority="49" operator="equal">
      <formula>1</formula>
    </cfRule>
    <cfRule type="cellIs" dxfId="1" priority="50" operator="equal">
      <formula>1</formula>
    </cfRule>
    <cfRule type="cellIs" dxfId="0" priority="51" operator="equal">
      <formula>1</formula>
    </cfRule>
  </conditionalFormatting>
  <pageMargins left="0.25" right="0.25" top="0.75" bottom="0.75" header="0.3" footer="0.3"/>
  <pageSetup paperSize="9" scale="19" orientation="portrait" r:id="rId1"/>
  <ignoredErrors>
    <ignoredError sqref="T86 T90 T94 T84 T88 T92 T9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2024-11-15T16:36:42Z</cp:lastPrinted>
  <dcterms:created xsi:type="dcterms:W3CDTF">2019-08-22T19:05:58Z</dcterms:created>
  <dcterms:modified xsi:type="dcterms:W3CDTF">2024-11-17T21:12:53Z</dcterms:modified>
</cp:coreProperties>
</file>